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\изменения на 2023 г\11 изменение 27.12.2023\"/>
    </mc:Choice>
  </mc:AlternateContent>
  <bookViews>
    <workbookView xWindow="0" yWindow="0" windowWidth="14370" windowHeight="9615"/>
  </bookViews>
  <sheets>
    <sheet name="Приложение №2 " sheetId="3" r:id="rId1"/>
  </sheets>
  <definedNames>
    <definedName name="_xlnm.Print_Titles" localSheetId="0">'Приложение №2 '!$19:$19</definedName>
    <definedName name="_xlnm.Print_Area" localSheetId="0">'Приложение №2 '!$A$1:$R$60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6" i="3" l="1"/>
  <c r="P27" i="3"/>
  <c r="Q54" i="3" l="1"/>
  <c r="Q51" i="3" s="1"/>
  <c r="R54" i="3"/>
  <c r="R51" i="3" s="1"/>
  <c r="Q40" i="3"/>
  <c r="R32" i="3"/>
  <c r="Q32" i="3"/>
  <c r="R30" i="3"/>
  <c r="R29" i="3" s="1"/>
  <c r="Q30" i="3"/>
  <c r="Q29" i="3" l="1"/>
  <c r="P30" i="3"/>
  <c r="P32" i="3"/>
  <c r="P54" i="3"/>
  <c r="P34" i="3"/>
  <c r="P38" i="3"/>
  <c r="P36" i="3" l="1"/>
  <c r="P25" i="3"/>
  <c r="P40" i="3" l="1"/>
  <c r="P29" i="3" s="1"/>
  <c r="R45" i="3" l="1"/>
  <c r="Q45" i="3"/>
  <c r="P45" i="3"/>
  <c r="Q43" i="3" l="1"/>
  <c r="Q47" i="3"/>
  <c r="Q49" i="3"/>
  <c r="R43" i="3"/>
  <c r="R47" i="3"/>
  <c r="R49" i="3"/>
  <c r="P43" i="3"/>
  <c r="P47" i="3"/>
  <c r="P49" i="3"/>
  <c r="Q23" i="3"/>
  <c r="Q22" i="3" s="1"/>
  <c r="R23" i="3"/>
  <c r="R22" i="3" s="1"/>
  <c r="P23" i="3"/>
  <c r="P22" i="3" s="1"/>
  <c r="P52" i="3"/>
  <c r="P51" i="3" s="1"/>
  <c r="R42" i="3" l="1"/>
  <c r="R21" i="3" s="1"/>
  <c r="Q42" i="3"/>
  <c r="Q21" i="3" s="1"/>
  <c r="P42" i="3"/>
  <c r="P21" i="3" s="1"/>
  <c r="R20" i="3" l="1"/>
  <c r="V20" i="3" s="1"/>
  <c r="P20" i="3"/>
  <c r="T20" i="3" s="1"/>
  <c r="Q20" i="3"/>
  <c r="U20" i="3" s="1"/>
</calcChain>
</file>

<file path=xl/sharedStrings.xml><?xml version="1.0" encoding="utf-8"?>
<sst xmlns="http://schemas.openxmlformats.org/spreadsheetml/2006/main" count="323" uniqueCount="99">
  <si>
    <t>0000</t>
  </si>
  <si>
    <t>00</t>
  </si>
  <si>
    <t>000</t>
  </si>
  <si>
    <t xml:space="preserve"> </t>
  </si>
  <si>
    <t>05</t>
  </si>
  <si>
    <t>02</t>
  </si>
  <si>
    <t>Сумма, рублей</t>
  </si>
  <si>
    <t>Коды классификации доходов                    районного бюджета</t>
  </si>
  <si>
    <t>к решению Крутинского районного Совета</t>
  </si>
  <si>
    <t>014</t>
  </si>
  <si>
    <t>2</t>
  </si>
  <si>
    <t>00020204014050000151</t>
  </si>
  <si>
    <t>00020204014000000151</t>
  </si>
  <si>
    <t>Иные межбюджетные трансферты</t>
  </si>
  <si>
    <t>00020204000000000151</t>
  </si>
  <si>
    <t>029</t>
  </si>
  <si>
    <t>00020203029050000151</t>
  </si>
  <si>
    <t>00020203029000000151</t>
  </si>
  <si>
    <t>027</t>
  </si>
  <si>
    <t>00020203027050000151</t>
  </si>
  <si>
    <t>00020203027000000151</t>
  </si>
  <si>
    <t>024</t>
  </si>
  <si>
    <t>00020203024050000151</t>
  </si>
  <si>
    <t>00020203024000000151</t>
  </si>
  <si>
    <t>00020203000000000151</t>
  </si>
  <si>
    <t>00020201003050000151</t>
  </si>
  <si>
    <t>001</t>
  </si>
  <si>
    <t>00020201001050000151</t>
  </si>
  <si>
    <t>Дотации на выравнивание бюджетной обеспеченности</t>
  </si>
  <si>
    <t>00020201001000000151</t>
  </si>
  <si>
    <t>00020201000000000151</t>
  </si>
  <si>
    <t>Безвозмездные поступления от других бюджетов бюджетной системы Российской Федерации</t>
  </si>
  <si>
    <t>00020200000000000000</t>
  </si>
  <si>
    <t>00020000000000000000</t>
  </si>
  <si>
    <t>Наименование кодов классификации доходов районного бюджета</t>
  </si>
  <si>
    <t>Безвозмездные поступления</t>
  </si>
  <si>
    <t>Дотации бюджетам бюджетной системы Российской Федерации</t>
  </si>
  <si>
    <t>Вид доходов бюджета</t>
  </si>
  <si>
    <t>Подвид доходов бюджета</t>
  </si>
  <si>
    <t>Груп-па под-вида дохо-дов бюд-жета</t>
  </si>
  <si>
    <t>Груп- па дохо-дов</t>
  </si>
  <si>
    <t>Под- груп-     па дохо-дов</t>
  </si>
  <si>
    <t>Ста- тья до-хо-дов</t>
  </si>
  <si>
    <t>Под- ста-  тья дохо-дов</t>
  </si>
  <si>
    <t>Эле- мент дохо-дов</t>
  </si>
  <si>
    <t>35</t>
  </si>
  <si>
    <t>120</t>
  </si>
  <si>
    <t>150</t>
  </si>
  <si>
    <t>2023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</si>
  <si>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</si>
  <si>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</si>
  <si>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</si>
  <si>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</si>
  <si>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</si>
  <si>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</si>
  <si>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</si>
  <si>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</si>
  <si>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</si>
  <si>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№ 2</t>
  </si>
  <si>
    <t>2024 год</t>
  </si>
  <si>
    <t>Ана-лити-ческая группа под-вида дохо-дов бюд-жета</t>
  </si>
  <si>
    <t>Субвенции бюджетам муниципальных районов на выполнение передаваемых полномочий субъектов Российской Федерации</t>
  </si>
  <si>
    <t>БЕЗВОЗМЕЗДНЫЕ ПОСТУПЛЕНИЯ
в районный бюджет на 2023 год и на плановый период 2024 и 2025 годов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</si>
  <si>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</si>
  <si>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</si>
  <si>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2025 год</t>
  </si>
  <si>
    <t>Прочие субсидии</t>
  </si>
  <si>
    <t>999</t>
  </si>
  <si>
    <t>Прочие субсидии бюджетам муниципальных районов</t>
  </si>
  <si>
    <t>Субсидии бюджетам бюджетной системы Российской Федерации (межбюджетные субсидии)</t>
  </si>
  <si>
    <t>20</t>
  </si>
  <si>
    <t>"О внесении изменений в решение</t>
  </si>
  <si>
    <t>Крутинского районного Совета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</si>
  <si>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</si>
  <si>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</si>
  <si>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</si>
  <si>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</si>
  <si>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</si>
  <si>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</si>
  <si>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</si>
  <si>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519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</si>
  <si>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</si>
  <si>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</si>
  <si>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</si>
  <si>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</si>
  <si>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</si>
  <si>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</si>
  <si>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</si>
  <si>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</si>
  <si>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</si>
  <si>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</si>
  <si>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</si>
  <si>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"О районном бюджете на 2023 год</t>
  </si>
  <si>
    <t>и на плановый период 2024 и 2025 годов"</t>
  </si>
  <si>
    <t>Прочие дотации</t>
  </si>
  <si>
    <t>Прочие дотации бюджетам муниципальных районов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</si>
  <si>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</si>
  <si>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</si>
  <si>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" 27 " декабря 2023 года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</si>
</sst>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[Red]\-#,##0.00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3" fontId="5" fillId="0" borderId="0" applyFont="0" applyFill="0" applyBorder="0" applyAlignment="0" applyProtection="0"/>
    <xf numFmtId="0" fontId="1" fillId="0" borderId="0"/>
  </cellStyleXfs>
  <cellXfs count="6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8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5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Protection="1">
      <protection hidden="1"/>
    </xf>
    <xf numFmtId="4" fontId="1" fillId="0" borderId="0" xfId="1" applyNumberFormat="1"/>
    <xf numFmtId="4" fontId="4" fillId="0" borderId="5" xfId="1" applyNumberFormat="1" applyFont="1" applyFill="1" applyBorder="1" applyProtection="1">
      <protection hidden="1"/>
    </xf>
    <xf numFmtId="164" fontId="1" fillId="0" borderId="0" xfId="1" applyNumberFormat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5" xfId="2" applyFont="1" applyFill="1" applyBorder="1" applyProtection="1">
      <protection hidden="1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Border="1" applyAlignment="1">
      <alignment horizontal="right" vertical="center"/>
    </xf>
    <xf numFmtId="43" fontId="1" fillId="0" borderId="0" xfId="2" applyFont="1"/>
    <xf numFmtId="43" fontId="1" fillId="0" borderId="0" xfId="2" applyFo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Border="1"/>
    <xf numFmtId="49" fontId="2" fillId="0" borderId="1" xfId="1" applyNumberFormat="1" applyFont="1" applyBorder="1" applyAlignment="1">
      <alignment wrapText="1"/>
    </xf>
    <xf numFmtId="4" fontId="2" fillId="0" borderId="1" xfId="1" applyNumberFormat="1" applyFont="1" applyBorder="1" applyAlignment="1">
      <alignment vertical="center"/>
    </xf>
    <xf numFmtId="0" fontId="2" fillId="0" borderId="5" xfId="1" applyFont="1" applyFill="1" applyBorder="1" applyAlignment="1" applyProtection="1">
      <alignment vertical="center"/>
      <protection hidden="1"/>
    </xf>
    <xf numFmtId="4" fontId="6" fillId="0" borderId="0" xfId="1" applyNumberFormat="1" applyFont="1"/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2" fillId="0" borderId="0" xfId="1" applyFont="1" applyAlignment="1" applyProtection="1">
      <alignment horizontal="right"/>
      <protection hidden="1"/>
    </xf>
  </cellXfs>
  <cellStyles count="4">
    <cellStyle name="Обычный" xfId="0" builtinId="0"/>
    <cellStyle name="Обычный 2" xfId="1"/>
    <cellStyle name="Обычный 2 2" xfId="3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8"/>
  <sheetViews>
    <sheetView showGridLines="0" tabSelected="1" view="pageBreakPreview" topLeftCell="H14" zoomScale="86" zoomScaleNormal="100" zoomScaleSheetLayoutView="86" workbookViewId="0">
      <selection activeCell="T18" sqref="T18"/>
    </sheetView>
  </sheetViews>
  <sheetFormatPr defaultColWidth="9.140625" defaultRowHeight="12.75" x14ac:dyDescent="0.2"/>
  <cols>
    <col min="1" max="1" width="0.140625" style="1" customWidth="1"/>
    <col min="2" max="7" width="0" style="1" hidden="1" customWidth="1"/>
    <col min="8" max="8" width="34.4257812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8.5703125" style="1" customWidth="1"/>
    <col min="15" max="15" width="9" style="1" customWidth="1"/>
    <col min="16" max="16" width="21.5703125" style="1" customWidth="1"/>
    <col min="17" max="17" width="21" style="1" customWidth="1"/>
    <col min="18" max="18" width="21.140625" style="1" customWidth="1"/>
    <col min="19" max="19" width="20.140625" style="1" customWidth="1"/>
    <col min="20" max="20" width="14.28515625" style="1" customWidth="1"/>
    <col min="21" max="21" width="15.85546875" style="1" customWidth="1"/>
    <col min="22" max="22" width="16.5703125" style="1" customWidth="1"/>
    <col min="23" max="23" width="12.7109375" style="1" customWidth="1"/>
    <col min="24" max="24" width="13.42578125" style="1" customWidth="1"/>
    <col min="25" max="25" width="14.42578125" style="1" customWidth="1"/>
    <col min="26" max="26" width="13.140625" style="1" customWidth="1"/>
    <col min="27" max="27" width="14.42578125" style="1" customWidth="1"/>
    <col min="28" max="28" width="14.5703125" style="1" customWidth="1"/>
    <col min="29" max="29" width="13.140625" style="1" customWidth="1"/>
    <col min="30" max="30" width="12.5703125" style="1" customWidth="1"/>
    <col min="31" max="257" width="9.140625" style="1" customWidth="1"/>
    <col min="258" max="16384" width="9.140625" style="1"/>
  </cols>
  <sheetData>
    <row r="1" spans="1:20" ht="18.75" x14ac:dyDescent="0.3">
      <c r="P1" s="65" t="s">
        <v>58</v>
      </c>
      <c r="Q1" s="65"/>
      <c r="R1" s="65"/>
    </row>
    <row r="2" spans="1:20" ht="18.75" x14ac:dyDescent="0.3">
      <c r="P2" s="65" t="s">
        <v>8</v>
      </c>
      <c r="Q2" s="65"/>
      <c r="R2" s="65"/>
    </row>
    <row r="3" spans="1:20" ht="18.75" x14ac:dyDescent="0.3">
      <c r="P3" s="65" t="s">
        <v>71</v>
      </c>
      <c r="Q3" s="65"/>
      <c r="R3" s="65"/>
    </row>
    <row r="4" spans="1:20" ht="18.75" x14ac:dyDescent="0.3">
      <c r="P4" s="65" t="s">
        <v>72</v>
      </c>
      <c r="Q4" s="65"/>
      <c r="R4" s="65"/>
    </row>
    <row r="5" spans="1:20" ht="18.75" x14ac:dyDescent="0.3">
      <c r="P5" s="65" t="s">
        <v>92</v>
      </c>
      <c r="Q5" s="65"/>
      <c r="R5" s="65"/>
    </row>
    <row r="6" spans="1:20" ht="18.75" x14ac:dyDescent="0.3">
      <c r="P6" s="65" t="s">
        <v>93</v>
      </c>
      <c r="Q6" s="65"/>
      <c r="R6" s="65"/>
    </row>
    <row r="7" spans="1:20" ht="18.75" x14ac:dyDescent="0.3">
      <c r="P7" s="66" t="s">
        <v>98</v>
      </c>
      <c r="Q7" s="66"/>
      <c r="R7" s="66"/>
    </row>
    <row r="8" spans="1:20" ht="12" customHeight="1" x14ac:dyDescent="0.3">
      <c r="P8" s="4"/>
      <c r="Q8" s="4"/>
      <c r="R8" s="3"/>
    </row>
    <row r="9" spans="1:20" ht="20.25" customHeight="1" x14ac:dyDescent="0.3">
      <c r="A9" s="4"/>
      <c r="B9" s="6"/>
      <c r="C9" s="6"/>
      <c r="D9" s="6"/>
      <c r="E9" s="6"/>
      <c r="F9" s="6"/>
      <c r="G9" s="5"/>
      <c r="H9" s="4"/>
      <c r="I9" s="4"/>
      <c r="J9" s="4"/>
      <c r="K9" s="4"/>
      <c r="L9" s="4"/>
      <c r="M9" s="4"/>
      <c r="N9" s="4"/>
      <c r="O9" s="4"/>
      <c r="P9" s="16"/>
      <c r="Q9" s="4"/>
      <c r="R9" s="15" t="s">
        <v>58</v>
      </c>
      <c r="S9" s="3"/>
      <c r="T9" s="3"/>
    </row>
    <row r="10" spans="1:20" ht="16.5" customHeight="1" x14ac:dyDescent="0.3">
      <c r="A10" s="4"/>
      <c r="B10" s="6"/>
      <c r="C10" s="6"/>
      <c r="D10" s="6"/>
      <c r="E10" s="6"/>
      <c r="F10" s="6"/>
      <c r="G10" s="5"/>
      <c r="H10" s="4"/>
      <c r="I10" s="4"/>
      <c r="J10" s="4"/>
      <c r="K10" s="4"/>
      <c r="L10" s="4"/>
      <c r="M10" s="4"/>
      <c r="N10" s="4"/>
      <c r="O10" s="4"/>
      <c r="P10" s="16"/>
      <c r="Q10" s="4"/>
      <c r="R10" s="15" t="s">
        <v>8</v>
      </c>
      <c r="S10" s="3"/>
      <c r="T10" s="3"/>
    </row>
    <row r="11" spans="1:20" ht="16.5" customHeight="1" x14ac:dyDescent="0.3">
      <c r="A11" s="4"/>
      <c r="B11" s="6"/>
      <c r="C11" s="6"/>
      <c r="D11" s="6"/>
      <c r="E11" s="6"/>
      <c r="F11" s="6"/>
      <c r="G11" s="5"/>
      <c r="H11" s="4"/>
      <c r="I11" s="4"/>
      <c r="J11" s="4"/>
      <c r="K11" s="4"/>
      <c r="L11" s="4"/>
      <c r="M11" s="4"/>
      <c r="N11" s="4"/>
      <c r="O11" s="4"/>
      <c r="P11" s="16"/>
      <c r="Q11" s="4"/>
      <c r="R11" s="15" t="s">
        <v>92</v>
      </c>
      <c r="S11" s="3"/>
      <c r="T11" s="3"/>
    </row>
    <row r="12" spans="1:20" ht="16.5" customHeight="1" x14ac:dyDescent="0.3">
      <c r="A12" s="4"/>
      <c r="B12" s="6"/>
      <c r="C12" s="6"/>
      <c r="D12" s="6"/>
      <c r="E12" s="6"/>
      <c r="F12" s="6"/>
      <c r="G12" s="5"/>
      <c r="H12" s="4"/>
      <c r="I12" s="4"/>
      <c r="J12" s="4"/>
      <c r="K12" s="4"/>
      <c r="L12" s="4"/>
      <c r="M12" s="4"/>
      <c r="N12" s="4"/>
      <c r="O12" s="4"/>
      <c r="P12" s="4"/>
      <c r="Q12" s="4"/>
      <c r="R12" s="15" t="s">
        <v>93</v>
      </c>
      <c r="S12" s="3"/>
      <c r="T12" s="3"/>
    </row>
    <row r="13" spans="1:20" ht="409.6" hidden="1" customHeight="1" x14ac:dyDescent="0.3">
      <c r="A13" s="4"/>
      <c r="B13" s="6"/>
      <c r="C13" s="6"/>
      <c r="D13" s="6"/>
      <c r="E13" s="6"/>
      <c r="F13" s="6"/>
      <c r="G13" s="5"/>
      <c r="H13" s="4"/>
      <c r="I13" s="4"/>
      <c r="J13" s="4"/>
      <c r="K13" s="4"/>
      <c r="L13" s="4"/>
      <c r="M13" s="4"/>
      <c r="N13" s="4"/>
      <c r="O13" s="4"/>
      <c r="P13" s="4"/>
      <c r="Q13" s="4"/>
      <c r="R13" s="3"/>
      <c r="S13" s="3"/>
      <c r="T13" s="3"/>
    </row>
    <row r="14" spans="1:20" ht="51" customHeight="1" x14ac:dyDescent="0.3">
      <c r="A14" s="4"/>
      <c r="B14" s="14"/>
      <c r="C14" s="14"/>
      <c r="D14" s="14"/>
      <c r="E14" s="14"/>
      <c r="F14" s="14"/>
      <c r="G14" s="14"/>
      <c r="H14" s="57" t="s">
        <v>62</v>
      </c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3"/>
      <c r="T14" s="3"/>
    </row>
    <row r="15" spans="1:20" ht="14.25" customHeight="1" x14ac:dyDescent="0.3">
      <c r="A15" s="4"/>
      <c r="B15" s="6"/>
      <c r="C15" s="6"/>
      <c r="D15" s="6"/>
      <c r="E15" s="6"/>
      <c r="F15" s="6"/>
      <c r="G15" s="5"/>
      <c r="H15" s="4"/>
      <c r="I15" s="4"/>
      <c r="J15" s="4"/>
      <c r="K15" s="4"/>
      <c r="L15" s="4"/>
      <c r="M15" s="4"/>
      <c r="N15" s="4"/>
      <c r="O15" s="4"/>
      <c r="P15" s="4"/>
      <c r="Q15" s="4"/>
      <c r="R15" s="3"/>
      <c r="S15" s="3"/>
      <c r="T15" s="3"/>
    </row>
    <row r="16" spans="1:20" ht="40.5" customHeight="1" x14ac:dyDescent="0.3">
      <c r="A16" s="8"/>
      <c r="B16" s="14"/>
      <c r="C16" s="14"/>
      <c r="D16" s="14"/>
      <c r="E16" s="14"/>
      <c r="F16" s="14"/>
      <c r="G16" s="14"/>
      <c r="H16" s="60" t="s">
        <v>34</v>
      </c>
      <c r="I16" s="61" t="s">
        <v>7</v>
      </c>
      <c r="J16" s="60"/>
      <c r="K16" s="60"/>
      <c r="L16" s="60"/>
      <c r="M16" s="60"/>
      <c r="N16" s="62"/>
      <c r="O16" s="62"/>
      <c r="P16" s="60" t="s">
        <v>6</v>
      </c>
      <c r="Q16" s="60"/>
      <c r="R16" s="60"/>
      <c r="S16" s="3"/>
      <c r="T16" s="3"/>
    </row>
    <row r="17" spans="1:23" ht="59.45" customHeight="1" x14ac:dyDescent="0.3">
      <c r="A17" s="8"/>
      <c r="B17" s="14"/>
      <c r="C17" s="14"/>
      <c r="D17" s="14"/>
      <c r="E17" s="14"/>
      <c r="F17" s="14"/>
      <c r="G17" s="14"/>
      <c r="H17" s="60"/>
      <c r="I17" s="61" t="s">
        <v>37</v>
      </c>
      <c r="J17" s="60"/>
      <c r="K17" s="60"/>
      <c r="L17" s="60"/>
      <c r="M17" s="60"/>
      <c r="N17" s="63" t="s">
        <v>38</v>
      </c>
      <c r="O17" s="64"/>
      <c r="P17" s="58" t="s">
        <v>48</v>
      </c>
      <c r="Q17" s="59" t="s">
        <v>59</v>
      </c>
      <c r="R17" s="59" t="s">
        <v>65</v>
      </c>
      <c r="S17" s="3"/>
      <c r="T17" s="3"/>
    </row>
    <row r="18" spans="1:23" ht="217.9" customHeight="1" x14ac:dyDescent="0.3">
      <c r="A18" s="8"/>
      <c r="B18" s="14"/>
      <c r="C18" s="14"/>
      <c r="D18" s="14"/>
      <c r="E18" s="14"/>
      <c r="F18" s="14"/>
      <c r="G18" s="14"/>
      <c r="H18" s="60"/>
      <c r="I18" s="13" t="s">
        <v>40</v>
      </c>
      <c r="J18" s="11" t="s">
        <v>41</v>
      </c>
      <c r="K18" s="11" t="s">
        <v>42</v>
      </c>
      <c r="L18" s="11" t="s">
        <v>43</v>
      </c>
      <c r="M18" s="11" t="s">
        <v>44</v>
      </c>
      <c r="N18" s="17" t="s">
        <v>39</v>
      </c>
      <c r="O18" s="24" t="s">
        <v>60</v>
      </c>
      <c r="P18" s="59"/>
      <c r="Q18" s="60"/>
      <c r="R18" s="60"/>
      <c r="S18" s="3"/>
      <c r="T18" s="3"/>
    </row>
    <row r="19" spans="1:23" ht="20.25" customHeight="1" x14ac:dyDescent="0.3">
      <c r="A19" s="8"/>
      <c r="B19" s="14"/>
      <c r="C19" s="14"/>
      <c r="D19" s="14"/>
      <c r="E19" s="14"/>
      <c r="F19" s="14"/>
      <c r="G19" s="14"/>
      <c r="H19" s="21">
        <v>1</v>
      </c>
      <c r="I19" s="21">
        <v>2</v>
      </c>
      <c r="J19" s="21">
        <v>3</v>
      </c>
      <c r="K19" s="21">
        <v>4</v>
      </c>
      <c r="L19" s="21">
        <v>5</v>
      </c>
      <c r="M19" s="21">
        <v>6</v>
      </c>
      <c r="N19" s="21">
        <v>7</v>
      </c>
      <c r="O19" s="21">
        <v>8</v>
      </c>
      <c r="P19" s="21">
        <v>9</v>
      </c>
      <c r="Q19" s="21">
        <v>10</v>
      </c>
      <c r="R19" s="21">
        <v>11</v>
      </c>
      <c r="S19" s="4"/>
      <c r="T19" s="2"/>
    </row>
    <row r="20" spans="1:23" ht="41.45" customHeight="1" x14ac:dyDescent="0.3">
      <c r="A20" s="7"/>
      <c r="B20" s="60" t="s">
        <v>33</v>
      </c>
      <c r="C20" s="60"/>
      <c r="D20" s="60"/>
      <c r="E20" s="60"/>
      <c r="F20" s="60"/>
      <c r="G20" s="12" t="s">
        <v>11</v>
      </c>
      <c r="H20" s="25" t="s">
        <v>35</v>
      </c>
      <c r="I20" s="22" t="s">
        <v>10</v>
      </c>
      <c r="J20" s="22" t="s">
        <v>1</v>
      </c>
      <c r="K20" s="22" t="s">
        <v>1</v>
      </c>
      <c r="L20" s="22" t="s">
        <v>2</v>
      </c>
      <c r="M20" s="22" t="s">
        <v>1</v>
      </c>
      <c r="N20" s="22" t="s">
        <v>0</v>
      </c>
      <c r="O20" s="23" t="s">
        <v>2</v>
      </c>
      <c r="P20" s="18">
        <f>P21</f>
        <v>494782588.13999999</v>
      </c>
      <c r="Q20" s="18">
        <f t="shared" ref="Q20:R20" si="0">Q21</f>
        <v>316179104.69999999</v>
      </c>
      <c r="R20" s="18">
        <f t="shared" si="0"/>
        <v>303143595.40999997</v>
      </c>
      <c r="S20" s="9" t="s">
        <v>3</v>
      </c>
      <c r="T20" s="37">
        <f>P20-P22</f>
        <v>376646143.74000001</v>
      </c>
      <c r="U20" s="37">
        <f t="shared" ref="U20:V20" si="1">Q20-Q22</f>
        <v>249302858.69999999</v>
      </c>
      <c r="V20" s="37">
        <f t="shared" si="1"/>
        <v>226105674.40999997</v>
      </c>
      <c r="W20" s="37"/>
    </row>
    <row r="21" spans="1:23" ht="93.75" x14ac:dyDescent="0.3">
      <c r="A21" s="7"/>
      <c r="B21" s="10"/>
      <c r="C21" s="60" t="s">
        <v>32</v>
      </c>
      <c r="D21" s="60"/>
      <c r="E21" s="60"/>
      <c r="F21" s="60"/>
      <c r="G21" s="12" t="s">
        <v>11</v>
      </c>
      <c r="H21" s="26" t="s">
        <v>31</v>
      </c>
      <c r="I21" s="22" t="s">
        <v>10</v>
      </c>
      <c r="J21" s="22" t="s">
        <v>5</v>
      </c>
      <c r="K21" s="22" t="s">
        <v>1</v>
      </c>
      <c r="L21" s="22" t="s">
        <v>2</v>
      </c>
      <c r="M21" s="22" t="s">
        <v>1</v>
      </c>
      <c r="N21" s="22" t="s">
        <v>0</v>
      </c>
      <c r="O21" s="23" t="s">
        <v>2</v>
      </c>
      <c r="P21" s="18">
        <f>P22+P42+P51+P29</f>
        <v>494782588.13999999</v>
      </c>
      <c r="Q21" s="18">
        <f t="shared" ref="Q21:R21" si="2">Q22+Q42+Q51+Q29</f>
        <v>316179104.69999999</v>
      </c>
      <c r="R21" s="18">
        <f t="shared" si="2"/>
        <v>303143595.40999997</v>
      </c>
      <c r="S21" s="9" t="s">
        <v>3</v>
      </c>
      <c r="T21" s="2"/>
    </row>
    <row r="22" spans="1:23" ht="58.5" customHeight="1" x14ac:dyDescent="0.3">
      <c r="A22" s="7"/>
      <c r="B22" s="11"/>
      <c r="C22" s="10"/>
      <c r="D22" s="60" t="s">
        <v>30</v>
      </c>
      <c r="E22" s="60"/>
      <c r="F22" s="60"/>
      <c r="G22" s="12" t="s">
        <v>25</v>
      </c>
      <c r="H22" s="25" t="s">
        <v>36</v>
      </c>
      <c r="I22" s="22" t="s">
        <v>10</v>
      </c>
      <c r="J22" s="22" t="s">
        <v>5</v>
      </c>
      <c r="K22" s="22">
        <v>10</v>
      </c>
      <c r="L22" s="22" t="s">
        <v>2</v>
      </c>
      <c r="M22" s="22" t="s">
        <v>1</v>
      </c>
      <c r="N22" s="22" t="s">
        <v>0</v>
      </c>
      <c r="O22" s="23" t="s">
        <v>47</v>
      </c>
      <c r="P22" s="18">
        <f>P23+P25+P27</f>
        <v>118136444.40000001</v>
      </c>
      <c r="Q22" s="18">
        <f t="shared" ref="Q22:R22" si="3">Q23</f>
        <v>66876246</v>
      </c>
      <c r="R22" s="18">
        <f t="shared" si="3"/>
        <v>77037921</v>
      </c>
      <c r="S22" s="9" t="s">
        <v>3</v>
      </c>
      <c r="T22" s="2"/>
    </row>
    <row r="23" spans="1:23" ht="45" customHeight="1" x14ac:dyDescent="0.3">
      <c r="A23" s="7"/>
      <c r="B23" s="11"/>
      <c r="C23" s="11"/>
      <c r="D23" s="10"/>
      <c r="E23" s="60" t="s">
        <v>29</v>
      </c>
      <c r="F23" s="60"/>
      <c r="G23" s="12" t="s">
        <v>27</v>
      </c>
      <c r="H23" s="25" t="s">
        <v>28</v>
      </c>
      <c r="I23" s="22" t="s">
        <v>10</v>
      </c>
      <c r="J23" s="22" t="s">
        <v>5</v>
      </c>
      <c r="K23" s="22">
        <v>15</v>
      </c>
      <c r="L23" s="22" t="s">
        <v>26</v>
      </c>
      <c r="M23" s="22" t="s">
        <v>1</v>
      </c>
      <c r="N23" s="22" t="s">
        <v>0</v>
      </c>
      <c r="O23" s="23" t="s">
        <v>47</v>
      </c>
      <c r="P23" s="18">
        <f>P24</f>
        <v>95582367</v>
      </c>
      <c r="Q23" s="18">
        <f t="shared" ref="Q23:R23" si="4">Q24</f>
        <v>66876246</v>
      </c>
      <c r="R23" s="18">
        <f t="shared" si="4"/>
        <v>77037921</v>
      </c>
      <c r="S23" s="9" t="s">
        <v>3</v>
      </c>
      <c r="T23" s="2"/>
    </row>
    <row r="24" spans="1:23" ht="114" customHeight="1" x14ac:dyDescent="0.3">
      <c r="A24" s="7"/>
      <c r="B24" s="11"/>
      <c r="C24" s="11"/>
      <c r="D24" s="11"/>
      <c r="E24" s="11"/>
      <c r="F24" s="11" t="s">
        <v>27</v>
      </c>
      <c r="G24" s="10" t="s">
        <v>27</v>
      </c>
      <c r="H24" s="25" t="s">
        <v>49</v>
      </c>
      <c r="I24" s="22" t="s">
        <v>10</v>
      </c>
      <c r="J24" s="22" t="s">
        <v>5</v>
      </c>
      <c r="K24" s="22">
        <v>15</v>
      </c>
      <c r="L24" s="22" t="s">
        <v>26</v>
      </c>
      <c r="M24" s="22" t="s">
        <v>4</v>
      </c>
      <c r="N24" s="22" t="s">
        <v>0</v>
      </c>
      <c r="O24" s="23" t="s">
        <v>47</v>
      </c>
      <c r="P24" s="18">
        <v>95582367</v>
      </c>
      <c r="Q24" s="18">
        <v>66876246</v>
      </c>
      <c r="R24" s="18">
        <v>77037921</v>
      </c>
      <c r="S24" s="9" t="s">
        <v>3</v>
      </c>
      <c r="T24" s="2"/>
    </row>
    <row r="25" spans="1:23" ht="93.75" x14ac:dyDescent="0.3">
      <c r="A25" s="7"/>
      <c r="B25" s="29"/>
      <c r="C25" s="30"/>
      <c r="D25" s="29"/>
      <c r="E25" s="29"/>
      <c r="F25" s="29"/>
      <c r="G25" s="12"/>
      <c r="H25" s="38" t="s">
        <v>73</v>
      </c>
      <c r="I25" s="29" t="s">
        <v>10</v>
      </c>
      <c r="J25" s="29" t="s">
        <v>5</v>
      </c>
      <c r="K25" s="29">
        <v>15</v>
      </c>
      <c r="L25" s="33" t="s">
        <v>74</v>
      </c>
      <c r="M25" s="29" t="s">
        <v>1</v>
      </c>
      <c r="N25" s="29" t="s">
        <v>0</v>
      </c>
      <c r="O25" s="33" t="s">
        <v>47</v>
      </c>
      <c r="P25" s="39">
        <f>P26</f>
        <v>11570168.460000001</v>
      </c>
      <c r="Q25" s="18"/>
      <c r="R25" s="18"/>
      <c r="S25" s="9"/>
      <c r="T25" s="2"/>
    </row>
    <row r="26" spans="1:23" ht="112.5" x14ac:dyDescent="0.3">
      <c r="A26" s="7"/>
      <c r="B26" s="29"/>
      <c r="C26" s="30"/>
      <c r="D26" s="29"/>
      <c r="E26" s="29"/>
      <c r="F26" s="29"/>
      <c r="G26" s="12"/>
      <c r="H26" s="38" t="s">
        <v>75</v>
      </c>
      <c r="I26" s="29" t="s">
        <v>10</v>
      </c>
      <c r="J26" s="29" t="s">
        <v>5</v>
      </c>
      <c r="K26" s="29">
        <v>15</v>
      </c>
      <c r="L26" s="33" t="s">
        <v>74</v>
      </c>
      <c r="M26" s="29" t="s">
        <v>4</v>
      </c>
      <c r="N26" s="29" t="s">
        <v>0</v>
      </c>
      <c r="O26" s="33" t="s">
        <v>47</v>
      </c>
      <c r="P26" s="39">
        <v>11570168.460000001</v>
      </c>
      <c r="Q26" s="18"/>
      <c r="R26" s="18"/>
      <c r="S26" s="42"/>
      <c r="T26" s="2"/>
    </row>
    <row r="27" spans="1:23" ht="18.75" x14ac:dyDescent="0.3">
      <c r="A27" s="7"/>
      <c r="B27" s="50"/>
      <c r="C27" s="51"/>
      <c r="D27" s="50"/>
      <c r="E27" s="50"/>
      <c r="F27" s="50"/>
      <c r="G27" s="12"/>
      <c r="H27" s="31" t="s">
        <v>94</v>
      </c>
      <c r="I27" s="50">
        <v>2</v>
      </c>
      <c r="J27" s="50">
        <v>2</v>
      </c>
      <c r="K27" s="50">
        <v>19</v>
      </c>
      <c r="L27" s="33" t="s">
        <v>67</v>
      </c>
      <c r="M27" s="33" t="s">
        <v>1</v>
      </c>
      <c r="N27" s="50" t="s">
        <v>0</v>
      </c>
      <c r="O27" s="33" t="s">
        <v>47</v>
      </c>
      <c r="P27" s="39">
        <f>P28</f>
        <v>10983908.939999999</v>
      </c>
      <c r="Q27" s="18"/>
      <c r="R27" s="18"/>
      <c r="S27" s="42"/>
      <c r="T27" s="2"/>
    </row>
    <row r="28" spans="1:23" ht="37.5" x14ac:dyDescent="0.3">
      <c r="A28" s="7"/>
      <c r="B28" s="50"/>
      <c r="C28" s="51"/>
      <c r="D28" s="50"/>
      <c r="E28" s="50"/>
      <c r="F28" s="50"/>
      <c r="G28" s="12"/>
      <c r="H28" s="31" t="s">
        <v>95</v>
      </c>
      <c r="I28" s="50">
        <v>2</v>
      </c>
      <c r="J28" s="50">
        <v>2</v>
      </c>
      <c r="K28" s="50">
        <v>19</v>
      </c>
      <c r="L28" s="33" t="s">
        <v>67</v>
      </c>
      <c r="M28" s="33" t="s">
        <v>4</v>
      </c>
      <c r="N28" s="50" t="s">
        <v>0</v>
      </c>
      <c r="O28" s="33" t="s">
        <v>47</v>
      </c>
      <c r="P28" s="39">
        <v>10983908.939999999</v>
      </c>
      <c r="Q28" s="18"/>
      <c r="R28" s="18"/>
      <c r="S28" s="42"/>
      <c r="T28" s="2"/>
    </row>
    <row r="29" spans="1:23" ht="75" x14ac:dyDescent="0.3">
      <c r="A29" s="7"/>
      <c r="B29" s="27"/>
      <c r="C29" s="28"/>
      <c r="D29" s="27"/>
      <c r="E29" s="27"/>
      <c r="F29" s="27"/>
      <c r="G29" s="12"/>
      <c r="H29" s="31" t="s">
        <v>69</v>
      </c>
      <c r="I29" s="27" t="s">
        <v>10</v>
      </c>
      <c r="J29" s="27" t="s">
        <v>5</v>
      </c>
      <c r="K29" s="33" t="s">
        <v>70</v>
      </c>
      <c r="L29" s="33" t="s">
        <v>2</v>
      </c>
      <c r="M29" s="33" t="s">
        <v>1</v>
      </c>
      <c r="N29" s="27" t="s">
        <v>0</v>
      </c>
      <c r="O29" s="33" t="s">
        <v>47</v>
      </c>
      <c r="P29" s="18">
        <f>P40+P34+P36+P38+P32+P30</f>
        <v>105372535.02</v>
      </c>
      <c r="Q29" s="18">
        <f t="shared" ref="Q29:R29" si="5">Q40+Q34+Q36+Q38+Q32+Q30</f>
        <v>34437023.82</v>
      </c>
      <c r="R29" s="18">
        <f t="shared" si="5"/>
        <v>11263979.02</v>
      </c>
      <c r="S29" s="9"/>
      <c r="T29" s="2"/>
    </row>
    <row r="30" spans="1:23" ht="191.25" customHeight="1" x14ac:dyDescent="0.3">
      <c r="A30" s="7"/>
      <c r="B30" s="40"/>
      <c r="C30" s="41"/>
      <c r="D30" s="40"/>
      <c r="E30" s="40"/>
      <c r="F30" s="40"/>
      <c r="G30" s="12"/>
      <c r="H30" s="31" t="s">
        <v>89</v>
      </c>
      <c r="I30" s="40" t="s">
        <v>10</v>
      </c>
      <c r="J30" s="40" t="s">
        <v>5</v>
      </c>
      <c r="K30" s="40">
        <v>25</v>
      </c>
      <c r="L30" s="33" t="s">
        <v>90</v>
      </c>
      <c r="M30" s="33" t="s">
        <v>1</v>
      </c>
      <c r="N30" s="40" t="s">
        <v>0</v>
      </c>
      <c r="O30" s="33" t="s">
        <v>47</v>
      </c>
      <c r="P30" s="18">
        <f>P31</f>
        <v>2755847.06</v>
      </c>
      <c r="Q30" s="18">
        <f>Q31</f>
        <v>2716664.32</v>
      </c>
      <c r="R30" s="18">
        <f>R31</f>
        <v>2716664.32</v>
      </c>
      <c r="S30" s="9"/>
      <c r="T30" s="2"/>
    </row>
    <row r="31" spans="1:23" ht="210.75" customHeight="1" x14ac:dyDescent="0.3">
      <c r="A31" s="7"/>
      <c r="B31" s="40"/>
      <c r="C31" s="41"/>
      <c r="D31" s="40"/>
      <c r="E31" s="40"/>
      <c r="F31" s="40"/>
      <c r="G31" s="12"/>
      <c r="H31" s="31" t="s">
        <v>91</v>
      </c>
      <c r="I31" s="40" t="s">
        <v>10</v>
      </c>
      <c r="J31" s="40" t="s">
        <v>5</v>
      </c>
      <c r="K31" s="40">
        <v>25</v>
      </c>
      <c r="L31" s="33" t="s">
        <v>90</v>
      </c>
      <c r="M31" s="33" t="s">
        <v>4</v>
      </c>
      <c r="N31" s="40" t="s">
        <v>0</v>
      </c>
      <c r="O31" s="33" t="s">
        <v>47</v>
      </c>
      <c r="P31" s="18">
        <v>2755847.06</v>
      </c>
      <c r="Q31" s="18">
        <v>2716664.32</v>
      </c>
      <c r="R31" s="18">
        <v>2716664.32</v>
      </c>
      <c r="S31" s="9"/>
      <c r="T31" s="2"/>
    </row>
    <row r="32" spans="1:23" ht="189.75" customHeight="1" x14ac:dyDescent="0.3">
      <c r="A32" s="7"/>
      <c r="B32" s="40"/>
      <c r="C32" s="41"/>
      <c r="D32" s="40"/>
      <c r="E32" s="40"/>
      <c r="F32" s="40"/>
      <c r="G32" s="12"/>
      <c r="H32" s="31" t="s">
        <v>86</v>
      </c>
      <c r="I32" s="40" t="s">
        <v>10</v>
      </c>
      <c r="J32" s="40" t="s">
        <v>5</v>
      </c>
      <c r="K32" s="40">
        <v>25</v>
      </c>
      <c r="L32" s="33" t="s">
        <v>87</v>
      </c>
      <c r="M32" s="33" t="s">
        <v>1</v>
      </c>
      <c r="N32" s="40" t="s">
        <v>0</v>
      </c>
      <c r="O32" s="33" t="s">
        <v>47</v>
      </c>
      <c r="P32" s="18">
        <f>P33</f>
        <v>8692186.5</v>
      </c>
      <c r="Q32" s="18">
        <f>Q33</f>
        <v>8944240.5</v>
      </c>
      <c r="R32" s="18">
        <f>R33</f>
        <v>8547314.6999999993</v>
      </c>
      <c r="S32" s="9"/>
      <c r="T32" s="2"/>
    </row>
    <row r="33" spans="1:32" ht="210.75" customHeight="1" x14ac:dyDescent="0.3">
      <c r="A33" s="7"/>
      <c r="B33" s="40"/>
      <c r="C33" s="41"/>
      <c r="D33" s="40"/>
      <c r="E33" s="40"/>
      <c r="F33" s="40"/>
      <c r="G33" s="12"/>
      <c r="H33" s="31" t="s">
        <v>88</v>
      </c>
      <c r="I33" s="40" t="s">
        <v>10</v>
      </c>
      <c r="J33" s="40" t="s">
        <v>5</v>
      </c>
      <c r="K33" s="40">
        <v>25</v>
      </c>
      <c r="L33" s="33" t="s">
        <v>87</v>
      </c>
      <c r="M33" s="33" t="s">
        <v>4</v>
      </c>
      <c r="N33" s="40" t="s">
        <v>0</v>
      </c>
      <c r="O33" s="33" t="s">
        <v>47</v>
      </c>
      <c r="P33" s="18">
        <v>8692186.5</v>
      </c>
      <c r="Q33" s="18">
        <v>8944240.5</v>
      </c>
      <c r="R33" s="18">
        <v>8547314.6999999993</v>
      </c>
      <c r="S33" s="42"/>
      <c r="T33" s="2"/>
    </row>
    <row r="34" spans="1:32" ht="131.25" x14ac:dyDescent="0.3">
      <c r="A34" s="7"/>
      <c r="B34" s="40"/>
      <c r="C34" s="41"/>
      <c r="D34" s="40"/>
      <c r="E34" s="40"/>
      <c r="F34" s="40"/>
      <c r="G34" s="12"/>
      <c r="H34" s="31" t="s">
        <v>81</v>
      </c>
      <c r="I34" s="40" t="s">
        <v>10</v>
      </c>
      <c r="J34" s="40" t="s">
        <v>5</v>
      </c>
      <c r="K34" s="40">
        <v>25</v>
      </c>
      <c r="L34" s="33" t="s">
        <v>82</v>
      </c>
      <c r="M34" s="33" t="s">
        <v>1</v>
      </c>
      <c r="N34" s="40" t="s">
        <v>0</v>
      </c>
      <c r="O34" s="33" t="s">
        <v>47</v>
      </c>
      <c r="P34" s="18">
        <f>P35</f>
        <v>1000000</v>
      </c>
      <c r="Q34" s="18"/>
      <c r="R34" s="18"/>
      <c r="S34" s="9"/>
      <c r="T34" s="2"/>
    </row>
    <row r="35" spans="1:32" ht="155.25" customHeight="1" x14ac:dyDescent="0.3">
      <c r="A35" s="7"/>
      <c r="B35" s="40"/>
      <c r="C35" s="41"/>
      <c r="D35" s="40"/>
      <c r="E35" s="40"/>
      <c r="F35" s="40"/>
      <c r="G35" s="12"/>
      <c r="H35" s="31" t="s">
        <v>83</v>
      </c>
      <c r="I35" s="40" t="s">
        <v>10</v>
      </c>
      <c r="J35" s="40" t="s">
        <v>5</v>
      </c>
      <c r="K35" s="40">
        <v>25</v>
      </c>
      <c r="L35" s="33" t="s">
        <v>82</v>
      </c>
      <c r="M35" s="33" t="s">
        <v>4</v>
      </c>
      <c r="N35" s="40" t="s">
        <v>0</v>
      </c>
      <c r="O35" s="33" t="s">
        <v>47</v>
      </c>
      <c r="P35" s="18">
        <v>1000000</v>
      </c>
      <c r="Q35" s="18"/>
      <c r="R35" s="18"/>
      <c r="S35" s="42"/>
      <c r="T35" s="2"/>
    </row>
    <row r="36" spans="1:32" ht="75" x14ac:dyDescent="0.3">
      <c r="A36" s="7"/>
      <c r="B36" s="40"/>
      <c r="C36" s="41"/>
      <c r="D36" s="40"/>
      <c r="E36" s="40"/>
      <c r="F36" s="40"/>
      <c r="G36" s="12"/>
      <c r="H36" s="38" t="s">
        <v>76</v>
      </c>
      <c r="I36" s="41" t="s">
        <v>10</v>
      </c>
      <c r="J36" s="41" t="s">
        <v>5</v>
      </c>
      <c r="K36" s="41">
        <v>25</v>
      </c>
      <c r="L36" s="41">
        <v>497</v>
      </c>
      <c r="M36" s="32" t="s">
        <v>1</v>
      </c>
      <c r="N36" s="41" t="s">
        <v>0</v>
      </c>
      <c r="O36" s="32" t="s">
        <v>47</v>
      </c>
      <c r="P36" s="18">
        <f>P37</f>
        <v>1593467.69</v>
      </c>
      <c r="Q36" s="18"/>
      <c r="R36" s="18"/>
      <c r="S36" s="9"/>
      <c r="T36" s="2"/>
    </row>
    <row r="37" spans="1:32" ht="99" customHeight="1" x14ac:dyDescent="0.3">
      <c r="A37" s="7"/>
      <c r="B37" s="40"/>
      <c r="C37" s="41"/>
      <c r="D37" s="40"/>
      <c r="E37" s="40"/>
      <c r="F37" s="40"/>
      <c r="G37" s="12"/>
      <c r="H37" s="31" t="s">
        <v>77</v>
      </c>
      <c r="I37" s="41" t="s">
        <v>10</v>
      </c>
      <c r="J37" s="41" t="s">
        <v>5</v>
      </c>
      <c r="K37" s="41">
        <v>25</v>
      </c>
      <c r="L37" s="41">
        <v>497</v>
      </c>
      <c r="M37" s="41" t="s">
        <v>4</v>
      </c>
      <c r="N37" s="41" t="s">
        <v>0</v>
      </c>
      <c r="O37" s="32" t="s">
        <v>47</v>
      </c>
      <c r="P37" s="18">
        <v>1593467.69</v>
      </c>
      <c r="Q37" s="18"/>
      <c r="R37" s="18"/>
      <c r="S37" s="9"/>
      <c r="T37" s="49">
        <v>-122574.44</v>
      </c>
    </row>
    <row r="38" spans="1:32" ht="56.25" x14ac:dyDescent="0.3">
      <c r="A38" s="7"/>
      <c r="B38" s="40"/>
      <c r="C38" s="41"/>
      <c r="D38" s="40"/>
      <c r="E38" s="40"/>
      <c r="F38" s="40"/>
      <c r="G38" s="12"/>
      <c r="H38" s="31" t="s">
        <v>78</v>
      </c>
      <c r="I38" s="40" t="s">
        <v>10</v>
      </c>
      <c r="J38" s="40" t="s">
        <v>5</v>
      </c>
      <c r="K38" s="40">
        <v>25</v>
      </c>
      <c r="L38" s="33" t="s">
        <v>80</v>
      </c>
      <c r="M38" s="33" t="s">
        <v>1</v>
      </c>
      <c r="N38" s="40" t="s">
        <v>0</v>
      </c>
      <c r="O38" s="33" t="s">
        <v>47</v>
      </c>
      <c r="P38" s="18">
        <f>P39</f>
        <v>11602713.52</v>
      </c>
      <c r="Q38" s="18"/>
      <c r="R38" s="18"/>
      <c r="S38" s="9"/>
      <c r="T38" s="2"/>
    </row>
    <row r="39" spans="1:32" ht="75" x14ac:dyDescent="0.3">
      <c r="A39" s="7"/>
      <c r="B39" s="40"/>
      <c r="C39" s="41"/>
      <c r="D39" s="40"/>
      <c r="E39" s="40"/>
      <c r="F39" s="40"/>
      <c r="G39" s="12"/>
      <c r="H39" s="31" t="s">
        <v>79</v>
      </c>
      <c r="I39" s="40" t="s">
        <v>10</v>
      </c>
      <c r="J39" s="40" t="s">
        <v>5</v>
      </c>
      <c r="K39" s="40">
        <v>25</v>
      </c>
      <c r="L39" s="33" t="s">
        <v>80</v>
      </c>
      <c r="M39" s="33" t="s">
        <v>4</v>
      </c>
      <c r="N39" s="40" t="s">
        <v>0</v>
      </c>
      <c r="O39" s="33" t="s">
        <v>47</v>
      </c>
      <c r="P39" s="18">
        <v>11602713.52</v>
      </c>
      <c r="Q39" s="18"/>
      <c r="R39" s="18"/>
      <c r="S39" s="9"/>
      <c r="T39" s="37"/>
      <c r="U39" s="48"/>
    </row>
    <row r="40" spans="1:32" ht="18.75" x14ac:dyDescent="0.3">
      <c r="A40" s="7"/>
      <c r="B40" s="27"/>
      <c r="C40" s="28"/>
      <c r="D40" s="27"/>
      <c r="E40" s="27"/>
      <c r="F40" s="27"/>
      <c r="G40" s="12"/>
      <c r="H40" s="31" t="s">
        <v>66</v>
      </c>
      <c r="I40" s="28" t="s">
        <v>10</v>
      </c>
      <c r="J40" s="28" t="s">
        <v>5</v>
      </c>
      <c r="K40" s="27">
        <v>29</v>
      </c>
      <c r="L40" s="28" t="s">
        <v>67</v>
      </c>
      <c r="M40" s="28" t="s">
        <v>1</v>
      </c>
      <c r="N40" s="28" t="s">
        <v>0</v>
      </c>
      <c r="O40" s="32" t="s">
        <v>47</v>
      </c>
      <c r="P40" s="18">
        <f>P41</f>
        <v>79728320.25</v>
      </c>
      <c r="Q40" s="18">
        <f>Q41</f>
        <v>22776119</v>
      </c>
      <c r="R40" s="18"/>
      <c r="S40" s="9"/>
      <c r="T40" s="2"/>
    </row>
    <row r="41" spans="1:32" ht="56.25" x14ac:dyDescent="0.3">
      <c r="A41" s="7"/>
      <c r="B41" s="27"/>
      <c r="C41" s="28"/>
      <c r="D41" s="27"/>
      <c r="E41" s="27"/>
      <c r="F41" s="27"/>
      <c r="G41" s="12"/>
      <c r="H41" s="31" t="s">
        <v>68</v>
      </c>
      <c r="I41" s="28" t="s">
        <v>10</v>
      </c>
      <c r="J41" s="28" t="s">
        <v>5</v>
      </c>
      <c r="K41" s="28">
        <v>29</v>
      </c>
      <c r="L41" s="28" t="s">
        <v>67</v>
      </c>
      <c r="M41" s="28" t="s">
        <v>4</v>
      </c>
      <c r="N41" s="28" t="s">
        <v>0</v>
      </c>
      <c r="O41" s="32" t="s">
        <v>47</v>
      </c>
      <c r="P41" s="18">
        <v>79728320.25</v>
      </c>
      <c r="Q41" s="18">
        <v>22776119</v>
      </c>
      <c r="R41" s="18"/>
      <c r="S41" s="36"/>
      <c r="T41" s="34">
        <v>673042</v>
      </c>
      <c r="U41" s="35">
        <v>27968</v>
      </c>
      <c r="V41" s="35">
        <v>-343740.85</v>
      </c>
      <c r="W41" s="35">
        <v>-399694.97</v>
      </c>
      <c r="X41" s="56">
        <v>561167</v>
      </c>
      <c r="Y41" s="35"/>
      <c r="Z41" s="35"/>
      <c r="AA41" s="35"/>
      <c r="AB41" s="35"/>
    </row>
    <row r="42" spans="1:32" ht="59.45" customHeight="1" x14ac:dyDescent="0.3">
      <c r="A42" s="7"/>
      <c r="B42" s="11"/>
      <c r="C42" s="10"/>
      <c r="D42" s="60" t="s">
        <v>24</v>
      </c>
      <c r="E42" s="60"/>
      <c r="F42" s="60"/>
      <c r="G42" s="12" t="s">
        <v>16</v>
      </c>
      <c r="H42" s="25" t="s">
        <v>50</v>
      </c>
      <c r="I42" s="22" t="s">
        <v>10</v>
      </c>
      <c r="J42" s="22" t="s">
        <v>5</v>
      </c>
      <c r="K42" s="22">
        <v>30</v>
      </c>
      <c r="L42" s="22" t="s">
        <v>2</v>
      </c>
      <c r="M42" s="22" t="s">
        <v>1</v>
      </c>
      <c r="N42" s="22" t="s">
        <v>0</v>
      </c>
      <c r="O42" s="23" t="s">
        <v>47</v>
      </c>
      <c r="P42" s="18">
        <f>P43+P45+P47+P49</f>
        <v>247621078.69</v>
      </c>
      <c r="Q42" s="18">
        <f t="shared" ref="Q42:R42" si="6">Q43+Q45+Q47+Q49</f>
        <v>202108838.88</v>
      </c>
      <c r="R42" s="18">
        <f t="shared" si="6"/>
        <v>202084699.39000002</v>
      </c>
      <c r="S42" s="9"/>
      <c r="T42" s="2"/>
    </row>
    <row r="43" spans="1:32" ht="93.75" x14ac:dyDescent="0.3">
      <c r="A43" s="7"/>
      <c r="B43" s="11"/>
      <c r="C43" s="11"/>
      <c r="D43" s="10"/>
      <c r="E43" s="60" t="s">
        <v>23</v>
      </c>
      <c r="F43" s="60"/>
      <c r="G43" s="12" t="s">
        <v>22</v>
      </c>
      <c r="H43" s="25" t="s">
        <v>51</v>
      </c>
      <c r="I43" s="22" t="s">
        <v>10</v>
      </c>
      <c r="J43" s="22" t="s">
        <v>5</v>
      </c>
      <c r="K43" s="22">
        <v>30</v>
      </c>
      <c r="L43" s="22" t="s">
        <v>21</v>
      </c>
      <c r="M43" s="22" t="s">
        <v>1</v>
      </c>
      <c r="N43" s="22" t="s">
        <v>0</v>
      </c>
      <c r="O43" s="23" t="s">
        <v>47</v>
      </c>
      <c r="P43" s="18">
        <f>P44</f>
        <v>242256711.97</v>
      </c>
      <c r="Q43" s="18">
        <f t="shared" ref="Q43:R43" si="7">Q44</f>
        <v>195481171.56</v>
      </c>
      <c r="R43" s="18">
        <f t="shared" si="7"/>
        <v>195456974.43000001</v>
      </c>
      <c r="S43" s="9"/>
      <c r="T43" s="2"/>
    </row>
    <row r="44" spans="1:32" ht="101.25" customHeight="1" x14ac:dyDescent="0.3">
      <c r="A44" s="7"/>
      <c r="B44" s="11"/>
      <c r="C44" s="11"/>
      <c r="D44" s="11"/>
      <c r="E44" s="11"/>
      <c r="F44" s="11" t="s">
        <v>22</v>
      </c>
      <c r="G44" s="10" t="s">
        <v>22</v>
      </c>
      <c r="H44" s="25" t="s">
        <v>61</v>
      </c>
      <c r="I44" s="22" t="s">
        <v>10</v>
      </c>
      <c r="J44" s="22" t="s">
        <v>5</v>
      </c>
      <c r="K44" s="22">
        <v>30</v>
      </c>
      <c r="L44" s="22" t="s">
        <v>21</v>
      </c>
      <c r="M44" s="22" t="s">
        <v>4</v>
      </c>
      <c r="N44" s="22" t="s">
        <v>0</v>
      </c>
      <c r="O44" s="23" t="s">
        <v>47</v>
      </c>
      <c r="P44" s="18">
        <v>242256711.97</v>
      </c>
      <c r="Q44" s="18">
        <v>195481171.56</v>
      </c>
      <c r="R44" s="18">
        <v>195456974.43000001</v>
      </c>
      <c r="S44" s="42"/>
      <c r="T44" s="49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</row>
    <row r="45" spans="1:32" ht="155.25" customHeight="1" x14ac:dyDescent="0.3">
      <c r="A45" s="7"/>
      <c r="B45" s="11"/>
      <c r="C45" s="11"/>
      <c r="D45" s="10"/>
      <c r="E45" s="60" t="s">
        <v>20</v>
      </c>
      <c r="F45" s="60"/>
      <c r="G45" s="12" t="s">
        <v>19</v>
      </c>
      <c r="H45" s="25" t="s">
        <v>63</v>
      </c>
      <c r="I45" s="22" t="s">
        <v>10</v>
      </c>
      <c r="J45" s="22" t="s">
        <v>5</v>
      </c>
      <c r="K45" s="22">
        <v>30</v>
      </c>
      <c r="L45" s="22" t="s">
        <v>18</v>
      </c>
      <c r="M45" s="22" t="s">
        <v>1</v>
      </c>
      <c r="N45" s="22" t="s">
        <v>0</v>
      </c>
      <c r="O45" s="23" t="s">
        <v>47</v>
      </c>
      <c r="P45" s="18">
        <f>P46</f>
        <v>5204856</v>
      </c>
      <c r="Q45" s="18">
        <f t="shared" ref="Q45:R45" si="8">Q46</f>
        <v>6114856</v>
      </c>
      <c r="R45" s="18">
        <f t="shared" si="8"/>
        <v>6114856</v>
      </c>
      <c r="S45" s="9"/>
      <c r="T45" s="2"/>
    </row>
    <row r="46" spans="1:32" ht="171" customHeight="1" x14ac:dyDescent="0.3">
      <c r="A46" s="7"/>
      <c r="B46" s="11"/>
      <c r="C46" s="11"/>
      <c r="D46" s="11"/>
      <c r="E46" s="11"/>
      <c r="F46" s="11" t="s">
        <v>19</v>
      </c>
      <c r="G46" s="10" t="s">
        <v>19</v>
      </c>
      <c r="H46" s="25" t="s">
        <v>64</v>
      </c>
      <c r="I46" s="22" t="s">
        <v>10</v>
      </c>
      <c r="J46" s="22" t="s">
        <v>5</v>
      </c>
      <c r="K46" s="22">
        <v>30</v>
      </c>
      <c r="L46" s="22" t="s">
        <v>18</v>
      </c>
      <c r="M46" s="22" t="s">
        <v>4</v>
      </c>
      <c r="N46" s="22" t="s">
        <v>0</v>
      </c>
      <c r="O46" s="23" t="s">
        <v>47</v>
      </c>
      <c r="P46" s="18">
        <v>5204856</v>
      </c>
      <c r="Q46" s="18">
        <v>6114856</v>
      </c>
      <c r="R46" s="18">
        <v>6114856</v>
      </c>
      <c r="S46" s="42">
        <v>-100000</v>
      </c>
      <c r="T46" s="49">
        <v>-20000</v>
      </c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</row>
    <row r="47" spans="1:32" ht="206.25" x14ac:dyDescent="0.3">
      <c r="A47" s="7"/>
      <c r="B47" s="11"/>
      <c r="C47" s="11"/>
      <c r="D47" s="10"/>
      <c r="E47" s="60" t="s">
        <v>17</v>
      </c>
      <c r="F47" s="60"/>
      <c r="G47" s="12" t="s">
        <v>16</v>
      </c>
      <c r="H47" s="25" t="s">
        <v>52</v>
      </c>
      <c r="I47" s="22" t="s">
        <v>10</v>
      </c>
      <c r="J47" s="22" t="s">
        <v>5</v>
      </c>
      <c r="K47" s="22">
        <v>30</v>
      </c>
      <c r="L47" s="22" t="s">
        <v>15</v>
      </c>
      <c r="M47" s="22" t="s">
        <v>1</v>
      </c>
      <c r="N47" s="22" t="s">
        <v>0</v>
      </c>
      <c r="O47" s="23" t="s">
        <v>47</v>
      </c>
      <c r="P47" s="18">
        <f>P48</f>
        <v>159438.39999999999</v>
      </c>
      <c r="Q47" s="18">
        <f t="shared" ref="Q47:R47" si="9">Q48</f>
        <v>512736</v>
      </c>
      <c r="R47" s="18">
        <f t="shared" si="9"/>
        <v>512736</v>
      </c>
      <c r="S47" s="9"/>
      <c r="T47" s="2"/>
    </row>
    <row r="48" spans="1:32" ht="225" x14ac:dyDescent="0.3">
      <c r="A48" s="7"/>
      <c r="B48" s="11"/>
      <c r="C48" s="11"/>
      <c r="D48" s="11"/>
      <c r="E48" s="11"/>
      <c r="F48" s="11" t="s">
        <v>16</v>
      </c>
      <c r="G48" s="10" t="s">
        <v>16</v>
      </c>
      <c r="H48" s="25" t="s">
        <v>53</v>
      </c>
      <c r="I48" s="22" t="s">
        <v>10</v>
      </c>
      <c r="J48" s="22" t="s">
        <v>5</v>
      </c>
      <c r="K48" s="22">
        <v>30</v>
      </c>
      <c r="L48" s="22" t="s">
        <v>15</v>
      </c>
      <c r="M48" s="22" t="s">
        <v>4</v>
      </c>
      <c r="N48" s="22" t="s">
        <v>0</v>
      </c>
      <c r="O48" s="23" t="s">
        <v>47</v>
      </c>
      <c r="P48" s="18">
        <v>159438.39999999999</v>
      </c>
      <c r="Q48" s="18">
        <v>512736</v>
      </c>
      <c r="R48" s="18">
        <v>512736</v>
      </c>
      <c r="S48" s="42">
        <v>-29112.6</v>
      </c>
      <c r="T48" s="2"/>
    </row>
    <row r="49" spans="1:24" ht="168.75" x14ac:dyDescent="0.3">
      <c r="A49" s="7"/>
      <c r="B49" s="19"/>
      <c r="C49" s="20"/>
      <c r="D49" s="19"/>
      <c r="E49" s="19"/>
      <c r="F49" s="19"/>
      <c r="G49" s="12"/>
      <c r="H49" s="25" t="s">
        <v>54</v>
      </c>
      <c r="I49" s="23" t="s">
        <v>10</v>
      </c>
      <c r="J49" s="23" t="s">
        <v>5</v>
      </c>
      <c r="K49" s="23" t="s">
        <v>45</v>
      </c>
      <c r="L49" s="23" t="s">
        <v>46</v>
      </c>
      <c r="M49" s="23" t="s">
        <v>1</v>
      </c>
      <c r="N49" s="23" t="s">
        <v>0</v>
      </c>
      <c r="O49" s="23" t="s">
        <v>47</v>
      </c>
      <c r="P49" s="18">
        <f>P50</f>
        <v>72.319999999999993</v>
      </c>
      <c r="Q49" s="18">
        <f t="shared" ref="Q49:R49" si="10">Q50</f>
        <v>75.319999999999993</v>
      </c>
      <c r="R49" s="18">
        <f t="shared" si="10"/>
        <v>132.96</v>
      </c>
      <c r="S49" s="42"/>
      <c r="T49" s="49"/>
      <c r="U49" s="48"/>
      <c r="V49" s="48"/>
      <c r="W49" s="48"/>
      <c r="X49" s="48"/>
    </row>
    <row r="50" spans="1:24" ht="187.5" x14ac:dyDescent="0.3">
      <c r="A50" s="7"/>
      <c r="B50" s="19"/>
      <c r="C50" s="20"/>
      <c r="D50" s="19"/>
      <c r="E50" s="19"/>
      <c r="F50" s="19"/>
      <c r="G50" s="12"/>
      <c r="H50" s="25" t="s">
        <v>55</v>
      </c>
      <c r="I50" s="23" t="s">
        <v>10</v>
      </c>
      <c r="J50" s="23" t="s">
        <v>5</v>
      </c>
      <c r="K50" s="23" t="s">
        <v>45</v>
      </c>
      <c r="L50" s="23" t="s">
        <v>46</v>
      </c>
      <c r="M50" s="23" t="s">
        <v>4</v>
      </c>
      <c r="N50" s="23" t="s">
        <v>0</v>
      </c>
      <c r="O50" s="23" t="s">
        <v>47</v>
      </c>
      <c r="P50" s="18">
        <v>72.319999999999993</v>
      </c>
      <c r="Q50" s="18">
        <v>75.319999999999993</v>
      </c>
      <c r="R50" s="18">
        <v>132.96</v>
      </c>
      <c r="S50" s="9"/>
      <c r="T50" s="2"/>
    </row>
    <row r="51" spans="1:24" ht="38.450000000000003" customHeight="1" x14ac:dyDescent="0.3">
      <c r="A51" s="7"/>
      <c r="B51" s="11"/>
      <c r="C51" s="10"/>
      <c r="D51" s="60" t="s">
        <v>14</v>
      </c>
      <c r="E51" s="60"/>
      <c r="F51" s="60"/>
      <c r="G51" s="12" t="s">
        <v>11</v>
      </c>
      <c r="H51" s="26" t="s">
        <v>13</v>
      </c>
      <c r="I51" s="22" t="s">
        <v>10</v>
      </c>
      <c r="J51" s="22" t="s">
        <v>5</v>
      </c>
      <c r="K51" s="22">
        <v>40</v>
      </c>
      <c r="L51" s="22" t="s">
        <v>2</v>
      </c>
      <c r="M51" s="22" t="s">
        <v>1</v>
      </c>
      <c r="N51" s="22" t="s">
        <v>0</v>
      </c>
      <c r="O51" s="23" t="s">
        <v>47</v>
      </c>
      <c r="P51" s="18">
        <f>P52+P54+P56</f>
        <v>23652530.030000001</v>
      </c>
      <c r="Q51" s="18">
        <f>Q52+Q54</f>
        <v>12756996</v>
      </c>
      <c r="R51" s="18">
        <f>R52+R54</f>
        <v>12756996</v>
      </c>
      <c r="S51" s="9"/>
      <c r="T51" s="2"/>
    </row>
    <row r="52" spans="1:24" ht="187.5" x14ac:dyDescent="0.3">
      <c r="A52" s="7"/>
      <c r="B52" s="11"/>
      <c r="C52" s="11"/>
      <c r="D52" s="10"/>
      <c r="E52" s="60" t="s">
        <v>12</v>
      </c>
      <c r="F52" s="60"/>
      <c r="G52" s="12" t="s">
        <v>11</v>
      </c>
      <c r="H52" s="25" t="s">
        <v>56</v>
      </c>
      <c r="I52" s="22" t="s">
        <v>10</v>
      </c>
      <c r="J52" s="22" t="s">
        <v>5</v>
      </c>
      <c r="K52" s="22">
        <v>40</v>
      </c>
      <c r="L52" s="22" t="s">
        <v>9</v>
      </c>
      <c r="M52" s="22" t="s">
        <v>1</v>
      </c>
      <c r="N52" s="22" t="s">
        <v>0</v>
      </c>
      <c r="O52" s="23" t="s">
        <v>47</v>
      </c>
      <c r="P52" s="18">
        <f>P53</f>
        <v>5033713.6100000003</v>
      </c>
      <c r="Q52" s="18"/>
      <c r="R52" s="18"/>
      <c r="S52" s="9"/>
      <c r="T52" s="2"/>
    </row>
    <row r="53" spans="1:24" ht="206.25" x14ac:dyDescent="0.3">
      <c r="A53" s="7"/>
      <c r="B53" s="11"/>
      <c r="C53" s="11"/>
      <c r="D53" s="11"/>
      <c r="E53" s="11"/>
      <c r="F53" s="11" t="s">
        <v>11</v>
      </c>
      <c r="G53" s="10" t="s">
        <v>11</v>
      </c>
      <c r="H53" s="25" t="s">
        <v>57</v>
      </c>
      <c r="I53" s="22" t="s">
        <v>10</v>
      </c>
      <c r="J53" s="22" t="s">
        <v>5</v>
      </c>
      <c r="K53" s="22">
        <v>40</v>
      </c>
      <c r="L53" s="22" t="s">
        <v>9</v>
      </c>
      <c r="M53" s="22" t="s">
        <v>4</v>
      </c>
      <c r="N53" s="22" t="s">
        <v>0</v>
      </c>
      <c r="O53" s="23" t="s">
        <v>47</v>
      </c>
      <c r="P53" s="18">
        <v>5033713.6100000003</v>
      </c>
      <c r="Q53" s="18"/>
      <c r="R53" s="18"/>
      <c r="S53" s="55"/>
      <c r="T53" s="2"/>
    </row>
    <row r="54" spans="1:24" ht="38.450000000000003" customHeight="1" x14ac:dyDescent="0.3">
      <c r="A54" s="7"/>
      <c r="B54" s="40"/>
      <c r="C54" s="41"/>
      <c r="D54" s="41"/>
      <c r="E54" s="40"/>
      <c r="F54" s="40"/>
      <c r="G54" s="12"/>
      <c r="H54" s="25" t="s">
        <v>84</v>
      </c>
      <c r="I54" s="43" t="s">
        <v>10</v>
      </c>
      <c r="J54" s="43" t="s">
        <v>5</v>
      </c>
      <c r="K54" s="44">
        <v>40</v>
      </c>
      <c r="L54" s="43">
        <v>303</v>
      </c>
      <c r="M54" s="45" t="s">
        <v>1</v>
      </c>
      <c r="N54" s="43" t="s">
        <v>0</v>
      </c>
      <c r="O54" s="45" t="s">
        <v>47</v>
      </c>
      <c r="P54" s="46">
        <f>P55</f>
        <v>12229411.34</v>
      </c>
      <c r="Q54" s="46">
        <f t="shared" ref="Q54:R54" si="11">Q55</f>
        <v>12756996</v>
      </c>
      <c r="R54" s="46">
        <f t="shared" si="11"/>
        <v>12756996</v>
      </c>
      <c r="S54" s="9"/>
      <c r="T54" s="2"/>
    </row>
    <row r="55" spans="1:24" ht="196.5" customHeight="1" x14ac:dyDescent="0.3">
      <c r="A55" s="7"/>
      <c r="B55" s="40"/>
      <c r="C55" s="41"/>
      <c r="D55" s="41"/>
      <c r="E55" s="40"/>
      <c r="F55" s="40"/>
      <c r="G55" s="12"/>
      <c r="H55" s="25" t="s">
        <v>85</v>
      </c>
      <c r="I55" s="43" t="s">
        <v>10</v>
      </c>
      <c r="J55" s="43" t="s">
        <v>5</v>
      </c>
      <c r="K55" s="43">
        <v>45</v>
      </c>
      <c r="L55" s="43">
        <v>303</v>
      </c>
      <c r="M55" s="45" t="s">
        <v>4</v>
      </c>
      <c r="N55" s="43" t="s">
        <v>0</v>
      </c>
      <c r="O55" s="45" t="s">
        <v>47</v>
      </c>
      <c r="P55" s="47">
        <v>12229411.34</v>
      </c>
      <c r="Q55" s="18">
        <v>12756996</v>
      </c>
      <c r="R55" s="18">
        <v>12756996</v>
      </c>
      <c r="S55" s="42"/>
      <c r="T55" s="2"/>
    </row>
    <row r="56" spans="1:24" ht="56.25" x14ac:dyDescent="0.3">
      <c r="H56" s="53" t="s">
        <v>96</v>
      </c>
      <c r="I56" s="43" t="s">
        <v>10</v>
      </c>
      <c r="J56" s="43" t="s">
        <v>5</v>
      </c>
      <c r="K56" s="43">
        <v>49</v>
      </c>
      <c r="L56" s="43">
        <v>999</v>
      </c>
      <c r="M56" s="45" t="s">
        <v>1</v>
      </c>
      <c r="N56" s="43" t="s">
        <v>0</v>
      </c>
      <c r="O56" s="45" t="s">
        <v>47</v>
      </c>
      <c r="P56" s="54">
        <f>P57</f>
        <v>6389405.0800000001</v>
      </c>
      <c r="Q56" s="52"/>
      <c r="R56" s="52"/>
    </row>
    <row r="57" spans="1:24" ht="75" x14ac:dyDescent="0.3">
      <c r="H57" s="53" t="s">
        <v>97</v>
      </c>
      <c r="I57" s="43" t="s">
        <v>10</v>
      </c>
      <c r="J57" s="43" t="s">
        <v>5</v>
      </c>
      <c r="K57" s="43">
        <v>49</v>
      </c>
      <c r="L57" s="43">
        <v>999</v>
      </c>
      <c r="M57" s="45" t="s">
        <v>4</v>
      </c>
      <c r="N57" s="43" t="s">
        <v>0</v>
      </c>
      <c r="O57" s="45" t="s">
        <v>47</v>
      </c>
      <c r="P57" s="47">
        <v>6389405.0800000001</v>
      </c>
      <c r="Q57" s="52"/>
      <c r="R57" s="52"/>
      <c r="T57" s="35">
        <v>1000000</v>
      </c>
    </row>
    <row r="58" spans="1:24" ht="16.5" customHeight="1" x14ac:dyDescent="0.3">
      <c r="A58" s="4"/>
      <c r="B58" s="6"/>
      <c r="C58" s="6"/>
      <c r="D58" s="6"/>
      <c r="E58" s="6"/>
      <c r="F58" s="6"/>
      <c r="G58" s="5"/>
      <c r="H58" s="4"/>
      <c r="I58" s="4"/>
      <c r="J58" s="4"/>
      <c r="K58" s="4"/>
      <c r="L58" s="4"/>
      <c r="M58" s="4"/>
      <c r="N58" s="4"/>
      <c r="O58" s="4"/>
      <c r="P58" s="4"/>
      <c r="Q58" s="4"/>
      <c r="R58" s="3"/>
      <c r="S58" s="2"/>
      <c r="T58" s="2"/>
    </row>
  </sheetData>
  <mergeCells count="26">
    <mergeCell ref="P6:R6"/>
    <mergeCell ref="P7:R7"/>
    <mergeCell ref="P1:R1"/>
    <mergeCell ref="P2:R2"/>
    <mergeCell ref="P3:R3"/>
    <mergeCell ref="P4:R4"/>
    <mergeCell ref="P5:R5"/>
    <mergeCell ref="E43:F43"/>
    <mergeCell ref="E45:F45"/>
    <mergeCell ref="E47:F47"/>
    <mergeCell ref="E52:F52"/>
    <mergeCell ref="B20:F20"/>
    <mergeCell ref="C21:F21"/>
    <mergeCell ref="D22:F22"/>
    <mergeCell ref="D42:F42"/>
    <mergeCell ref="D51:F51"/>
    <mergeCell ref="E23:F23"/>
    <mergeCell ref="H14:R14"/>
    <mergeCell ref="P17:P18"/>
    <mergeCell ref="Q17:Q18"/>
    <mergeCell ref="R17:R18"/>
    <mergeCell ref="P16:R16"/>
    <mergeCell ref="I17:M17"/>
    <mergeCell ref="H16:H18"/>
    <mergeCell ref="I16:O16"/>
    <mergeCell ref="N17:O17"/>
  </mergeCells>
  <printOptions horizontalCentered="1"/>
  <pageMargins left="0.39370078740157483" right="0.19685039370078741" top="0.59055118110236227" bottom="0.39370078740157483" header="0.31496062992125984" footer="0"/>
  <pageSetup paperSize="9" scale="6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 </vt:lpstr>
      <vt:lpstr>'Приложение №2 '!Заголовки_для_печати</vt:lpstr>
      <vt:lpstr>'Приложение №2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Dokshin AV</dc:creator>
  <cp:lastModifiedBy>user</cp:lastModifiedBy>
  <cp:lastPrinted>2023-11-22T10:51:07Z</cp:lastPrinted>
  <dcterms:created xsi:type="dcterms:W3CDTF">2014-10-20T08:12:52Z</dcterms:created>
  <dcterms:modified xsi:type="dcterms:W3CDTF">2023-12-28T13:15:11Z</dcterms:modified>
</cp:coreProperties>
</file>