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8 изменение на 26.10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" i="3" l="1"/>
  <c r="R29" i="3"/>
  <c r="P58" i="3" l="1"/>
  <c r="R42" i="3" l="1"/>
  <c r="Q42" i="3"/>
  <c r="P40" i="3" l="1"/>
  <c r="P36" i="3" l="1"/>
  <c r="P60" i="3"/>
  <c r="Q32" i="3" l="1"/>
  <c r="R32" i="3"/>
  <c r="P34" i="3" l="1"/>
  <c r="P30" i="3"/>
  <c r="P56" i="3" l="1"/>
  <c r="P42" i="3" l="1"/>
  <c r="P29" i="3" s="1"/>
  <c r="P38" i="3"/>
  <c r="P32" i="3"/>
  <c r="P27" i="3"/>
  <c r="R47" i="3" l="1"/>
  <c r="Q47" i="3"/>
  <c r="Q45" i="3" l="1"/>
  <c r="Q49" i="3"/>
  <c r="Q51" i="3"/>
  <c r="R45" i="3"/>
  <c r="R49" i="3"/>
  <c r="R51" i="3"/>
  <c r="P45" i="3"/>
  <c r="P44" i="3" s="1"/>
  <c r="P49" i="3"/>
  <c r="P51" i="3"/>
  <c r="Q25" i="3"/>
  <c r="Q24" i="3" s="1"/>
  <c r="Q54" i="3"/>
  <c r="Q53" i="3" s="1"/>
  <c r="R25" i="3"/>
  <c r="R24" i="3" s="1"/>
  <c r="R54" i="3"/>
  <c r="R53" i="3" s="1"/>
  <c r="P25" i="3"/>
  <c r="P24" i="3" s="1"/>
  <c r="P54" i="3"/>
  <c r="P53" i="3" s="1"/>
  <c r="P23" i="3" l="1"/>
  <c r="P22" i="3" s="1"/>
  <c r="T22" i="3" s="1"/>
  <c r="R44" i="3"/>
  <c r="R23" i="3" s="1"/>
  <c r="Q44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<sst xmlns="http://schemas.openxmlformats.org/spreadsheetml/2006/main" count="340" uniqueCount="103">
  <si>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</si>
  <si>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</si>
  <si>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</si>
  <si>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</si>
  <si>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</si>
  <si>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</si>
  <si>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</si>
  <si>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</si>
  <si>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</si>
  <si>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</si>
  <si>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</si>
  <si>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</si>
  <si>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</si>
  <si>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</si>
  <si>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</si>
  <si>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</si>
  <si>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</si>
  <si>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</si>
  <si>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</si>
  <si>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</si>
  <si>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</si>
  <si>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</si>
  <si>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</si>
  <si>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</si>
  <si>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</si>
  <si>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</si>
  <si>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</si>
  <si>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</si>
  <si>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</si>
  <si>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</si>
  <si>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</si>
  <si>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</si>
  <si>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</si>
  <si>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</si>
  <si>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</si>
  <si>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</si>
  <si>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</si>
  <si>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</si>
  <si>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</si>
  <si>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</si>
  <si>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</si>
  <si>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</si>
  <si>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</si>
  <si>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</si>
  <si>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</si>
  <si>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</si>
  <si>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</si>
  <si>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</si>
  <si>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</si>
  <si>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</si>
  <si>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</si>
  <si>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</si>
  <si>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</si>
  <si>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</si>
  <si>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</si>
  <si>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</si>
  <si>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</si>
  <si>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</si>
  <si>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</si>
  <si>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</si>
  <si>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</si>
  <si>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</si>
  <si>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</si>
  <si>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</si>
  <si>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</si>
  <si>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</si>
  <si>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</si>
  <si>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</si>
  <si>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</si>
  <si>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</si>
  <si>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</si>
  <si>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</si>
  <si>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</si>
  <si>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</si>
  <si>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</si>
  <si>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</si>
  <si>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</si>
  <si>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</si>
  <si>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</si>
  <si>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</si>
  <si>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</si>
  <si>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</si>
  <si>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</si>
  <si>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</si>
  <si>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</si>
  <si>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</si>
  <si>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</si>
  <si>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</si>
  <si>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</si>
  <si>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</si>
  <si>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</si>
  <si>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</si>
  <si>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</si>
  <si>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</si>
  <si>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</si>
  <si>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</si>
  <si>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</si>
  <si>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</si>
  <si>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</si>
  <si>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</si>
  <si>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300000 на 2023 год</t>
  </si>
  <si>
    <t>Приложение № 1</t>
  </si>
  <si>
    <t>" 26 " октября 2022 года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</si>
</sst>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showGridLines="0" tabSelected="1" view="pageBreakPreview" zoomScale="86" zoomScaleNormal="100" zoomScaleSheetLayoutView="86" workbookViewId="0">
      <selection activeCell="S14" sqref="S14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0" ht="18.75" x14ac:dyDescent="0.3">
      <c r="P1" s="63" t="s">
        <v>101</v>
      </c>
      <c r="Q1" s="63"/>
      <c r="R1" s="63"/>
    </row>
    <row r="2" spans="1:20" ht="18.75" x14ac:dyDescent="0.3">
      <c r="P2" s="63" t="s">
        <v>8</v>
      </c>
      <c r="Q2" s="63"/>
      <c r="R2" s="63"/>
    </row>
    <row r="3" spans="1:20" ht="18.75" x14ac:dyDescent="0.3">
      <c r="P3" s="63" t="s">
        <v>67</v>
      </c>
      <c r="Q3" s="63"/>
      <c r="R3" s="63"/>
    </row>
    <row r="4" spans="1:20" ht="18.75" x14ac:dyDescent="0.3">
      <c r="P4" s="63" t="s">
        <v>68</v>
      </c>
      <c r="Q4" s="63"/>
      <c r="R4" s="63"/>
    </row>
    <row r="5" spans="1:20" ht="18.75" x14ac:dyDescent="0.3">
      <c r="P5" s="63" t="s">
        <v>62</v>
      </c>
      <c r="Q5" s="63"/>
      <c r="R5" s="63"/>
    </row>
    <row r="6" spans="1:20" ht="18.75" x14ac:dyDescent="0.3">
      <c r="P6" s="63" t="s">
        <v>63</v>
      </c>
      <c r="Q6" s="63"/>
      <c r="R6" s="63"/>
    </row>
    <row r="7" spans="1:20" ht="18.75" x14ac:dyDescent="0.3">
      <c r="P7" s="64" t="s">
        <v>102</v>
      </c>
      <c r="Q7" s="64"/>
      <c r="R7" s="64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6" t="s">
        <v>64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5" t="s">
        <v>34</v>
      </c>
      <c r="I18" s="69" t="s">
        <v>7</v>
      </c>
      <c r="J18" s="65"/>
      <c r="K18" s="65"/>
      <c r="L18" s="65"/>
      <c r="M18" s="65"/>
      <c r="N18" s="70"/>
      <c r="O18" s="70"/>
      <c r="P18" s="65" t="s">
        <v>6</v>
      </c>
      <c r="Q18" s="65"/>
      <c r="R18" s="65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5"/>
      <c r="I19" s="69" t="s">
        <v>37</v>
      </c>
      <c r="J19" s="65"/>
      <c r="K19" s="65"/>
      <c r="L19" s="65"/>
      <c r="M19" s="65"/>
      <c r="N19" s="71" t="s">
        <v>38</v>
      </c>
      <c r="O19" s="72"/>
      <c r="P19" s="67" t="s">
        <v>48</v>
      </c>
      <c r="Q19" s="67" t="s">
        <v>49</v>
      </c>
      <c r="R19" s="67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5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5"/>
      <c r="Q20" s="68"/>
      <c r="R20" s="65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5" t="s">
        <v>33</v>
      </c>
      <c r="C22" s="65"/>
      <c r="D22" s="65"/>
      <c r="E22" s="65"/>
      <c r="F22" s="65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450342023.44999999</v>
      </c>
      <c r="Q22" s="18">
        <f t="shared" ref="Q22:R22" si="0">Q23</f>
        <v>295200474.68000001</v>
      </c>
      <c r="R22" s="18">
        <f t="shared" si="0"/>
        <v>285404175.46000004</v>
      </c>
      <c r="S22" s="9" t="s">
        <v>3</v>
      </c>
      <c r="T22" s="43">
        <f>P22-P24</f>
        <v>341966955.44999999</v>
      </c>
      <c r="U22" s="43">
        <f>Q22-Q24</f>
        <v>229458780.68000001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5" t="s">
        <v>32</v>
      </c>
      <c r="D23" s="65"/>
      <c r="E23" s="65"/>
      <c r="F23" s="65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450342023.44999999</v>
      </c>
      <c r="Q23" s="18">
        <f>Q24+Q44+Q53+Q29</f>
        <v>295200474.68000001</v>
      </c>
      <c r="R23" s="18">
        <f>R24+R44+R53+R29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5" t="s">
        <v>30</v>
      </c>
      <c r="E24" s="65"/>
      <c r="F24" s="65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5" t="s">
        <v>29</v>
      </c>
      <c r="F25" s="65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P32+P38+P42+P30+P34+P36+P40</f>
        <v>93357299.519999996</v>
      </c>
      <c r="Q29" s="18">
        <f>Q32+Q38+Q42+Q30+Q34+Q36+Q40</f>
        <v>26484759</v>
      </c>
      <c r="R29" s="18">
        <f t="shared" ref="R29" si="4">R32+R38+R42+R30+R34+R36+R40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10</v>
      </c>
      <c r="J30" s="44" t="s">
        <v>5</v>
      </c>
      <c r="K30" s="44">
        <v>25</v>
      </c>
      <c r="L30" s="30" t="s">
        <v>85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10</v>
      </c>
      <c r="J31" s="44" t="s">
        <v>5</v>
      </c>
      <c r="K31" s="44">
        <v>25</v>
      </c>
      <c r="L31" s="30" t="s">
        <v>85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5">Q33</f>
        <v>6968368</v>
      </c>
      <c r="R32" s="18">
        <f t="shared" si="5"/>
        <v>7170736</v>
      </c>
      <c r="S32" s="9"/>
      <c r="T32" s="2"/>
    </row>
    <row r="33" spans="1:26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6" ht="131.25" x14ac:dyDescent="0.3">
      <c r="A34" s="7"/>
      <c r="B34" s="44"/>
      <c r="C34" s="45"/>
      <c r="D34" s="44"/>
      <c r="E34" s="44"/>
      <c r="F34" s="44"/>
      <c r="G34" s="12"/>
      <c r="H34" s="32" t="s">
        <v>90</v>
      </c>
      <c r="I34" s="44" t="s">
        <v>10</v>
      </c>
      <c r="J34" s="44" t="s">
        <v>5</v>
      </c>
      <c r="K34" s="44">
        <v>25</v>
      </c>
      <c r="L34" s="30" t="s">
        <v>88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6" ht="150" x14ac:dyDescent="0.3">
      <c r="A35" s="7"/>
      <c r="B35" s="44"/>
      <c r="C35" s="45"/>
      <c r="D35" s="44"/>
      <c r="E35" s="44"/>
      <c r="F35" s="44"/>
      <c r="G35" s="12"/>
      <c r="H35" s="32" t="s">
        <v>89</v>
      </c>
      <c r="I35" s="44" t="s">
        <v>10</v>
      </c>
      <c r="J35" s="44" t="s">
        <v>5</v>
      </c>
      <c r="K35" s="44">
        <v>25</v>
      </c>
      <c r="L35" s="30" t="s">
        <v>88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/>
      <c r="T35" s="2"/>
    </row>
    <row r="36" spans="1:26" ht="75" x14ac:dyDescent="0.3">
      <c r="A36" s="7"/>
      <c r="B36" s="50"/>
      <c r="C36" s="51"/>
      <c r="D36" s="50"/>
      <c r="E36" s="50"/>
      <c r="F36" s="50"/>
      <c r="G36" s="12"/>
      <c r="H36" s="29" t="s">
        <v>92</v>
      </c>
      <c r="I36" s="50" t="s">
        <v>10</v>
      </c>
      <c r="J36" s="50" t="s">
        <v>5</v>
      </c>
      <c r="K36" s="50">
        <v>25</v>
      </c>
      <c r="L36" s="30" t="s">
        <v>93</v>
      </c>
      <c r="M36" s="30" t="s">
        <v>1</v>
      </c>
      <c r="N36" s="50" t="s">
        <v>0</v>
      </c>
      <c r="O36" s="30" t="s">
        <v>47</v>
      </c>
      <c r="P36" s="18">
        <f>P37</f>
        <v>858021.06</v>
      </c>
      <c r="Q36" s="18"/>
      <c r="R36" s="18"/>
      <c r="S36" s="34"/>
      <c r="T36" s="35"/>
      <c r="U36" s="47"/>
      <c r="V36" s="47"/>
    </row>
    <row r="37" spans="1:26" ht="93.75" x14ac:dyDescent="0.3">
      <c r="A37" s="7"/>
      <c r="B37" s="50"/>
      <c r="C37" s="51"/>
      <c r="D37" s="50"/>
      <c r="E37" s="50"/>
      <c r="F37" s="50"/>
      <c r="G37" s="12"/>
      <c r="H37" s="32" t="s">
        <v>94</v>
      </c>
      <c r="I37" s="50" t="s">
        <v>10</v>
      </c>
      <c r="J37" s="50" t="s">
        <v>5</v>
      </c>
      <c r="K37" s="50">
        <v>25</v>
      </c>
      <c r="L37" s="30" t="s">
        <v>93</v>
      </c>
      <c r="M37" s="30" t="s">
        <v>4</v>
      </c>
      <c r="N37" s="50" t="s">
        <v>0</v>
      </c>
      <c r="O37" s="30" t="s">
        <v>47</v>
      </c>
      <c r="P37" s="18">
        <v>858021.06</v>
      </c>
      <c r="Q37" s="18"/>
      <c r="R37" s="18"/>
      <c r="S37" s="59"/>
      <c r="T37" s="35"/>
      <c r="U37" s="47"/>
      <c r="V37" s="47"/>
    </row>
    <row r="38" spans="1:26" ht="56.25" x14ac:dyDescent="0.3">
      <c r="A38" s="7"/>
      <c r="B38" s="57"/>
      <c r="C38" s="58"/>
      <c r="D38" s="57"/>
      <c r="E38" s="57"/>
      <c r="F38" s="57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34"/>
      <c r="T38" s="35"/>
      <c r="U38" s="47"/>
      <c r="V38" s="47"/>
    </row>
    <row r="39" spans="1:26" ht="75" x14ac:dyDescent="0.3">
      <c r="A39" s="7"/>
      <c r="B39" s="57"/>
      <c r="C39" s="58"/>
      <c r="D39" s="57"/>
      <c r="E39" s="57"/>
      <c r="F39" s="57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6" ht="168.75" x14ac:dyDescent="0.3">
      <c r="A40" s="7"/>
      <c r="B40" s="57"/>
      <c r="C40" s="58"/>
      <c r="D40" s="57"/>
      <c r="E40" s="57"/>
      <c r="F40" s="57"/>
      <c r="G40" s="12"/>
      <c r="H40" s="32" t="s">
        <v>95</v>
      </c>
      <c r="I40" s="55" t="s">
        <v>10</v>
      </c>
      <c r="J40" s="55" t="s">
        <v>5</v>
      </c>
      <c r="K40" s="55">
        <v>27</v>
      </c>
      <c r="L40" s="30" t="s">
        <v>96</v>
      </c>
      <c r="M40" s="30" t="s">
        <v>1</v>
      </c>
      <c r="N40" s="55" t="s">
        <v>0</v>
      </c>
      <c r="O40" s="30" t="s">
        <v>47</v>
      </c>
      <c r="P40" s="31">
        <f>P41</f>
        <v>3277352</v>
      </c>
      <c r="Q40" s="18"/>
      <c r="R40" s="18"/>
      <c r="S40" s="34"/>
      <c r="T40" s="35"/>
      <c r="U40" s="47"/>
      <c r="V40" s="47"/>
    </row>
    <row r="41" spans="1:26" ht="187.5" x14ac:dyDescent="0.3">
      <c r="A41" s="7"/>
      <c r="B41" s="57"/>
      <c r="C41" s="58"/>
      <c r="D41" s="57"/>
      <c r="E41" s="57"/>
      <c r="F41" s="57"/>
      <c r="G41" s="12"/>
      <c r="H41" s="32" t="s">
        <v>97</v>
      </c>
      <c r="I41" s="55" t="s">
        <v>10</v>
      </c>
      <c r="J41" s="55" t="s">
        <v>5</v>
      </c>
      <c r="K41" s="55">
        <v>27</v>
      </c>
      <c r="L41" s="30" t="s">
        <v>96</v>
      </c>
      <c r="M41" s="30" t="s">
        <v>4</v>
      </c>
      <c r="N41" s="55" t="s">
        <v>0</v>
      </c>
      <c r="O41" s="30" t="s">
        <v>47</v>
      </c>
      <c r="P41" s="31">
        <v>3277352</v>
      </c>
      <c r="Q41" s="18"/>
      <c r="R41" s="18"/>
      <c r="S41" s="34"/>
      <c r="T41" s="35"/>
      <c r="U41" s="47"/>
      <c r="V41" s="47"/>
    </row>
    <row r="42" spans="1:26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74263024.620000005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6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74263024.620000005</v>
      </c>
      <c r="Q43" s="18">
        <v>19516391</v>
      </c>
      <c r="R43" s="18">
        <v>19516391</v>
      </c>
      <c r="S43" s="34"/>
      <c r="T43" s="35"/>
      <c r="U43" s="47"/>
      <c r="V43" s="47"/>
      <c r="W43" s="47"/>
      <c r="X43" s="47"/>
      <c r="Y43" s="47"/>
    </row>
    <row r="44" spans="1:26" ht="75" x14ac:dyDescent="0.3">
      <c r="A44" s="7"/>
      <c r="B44" s="11"/>
      <c r="C44" s="10"/>
      <c r="D44" s="65" t="s">
        <v>24</v>
      </c>
      <c r="E44" s="65"/>
      <c r="F44" s="65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226859769.09999999</v>
      </c>
      <c r="Q44" s="18">
        <f t="shared" ref="Q44:R44" si="6">Q45+Q47+Q49+Q51</f>
        <v>197970785.48000002</v>
      </c>
      <c r="R44" s="18">
        <f t="shared" si="6"/>
        <v>197951360.26000002</v>
      </c>
      <c r="S44" s="9"/>
      <c r="T44" s="2"/>
    </row>
    <row r="45" spans="1:26" ht="93.75" x14ac:dyDescent="0.3">
      <c r="A45" s="7"/>
      <c r="B45" s="11"/>
      <c r="C45" s="11"/>
      <c r="D45" s="10"/>
      <c r="E45" s="65" t="s">
        <v>23</v>
      </c>
      <c r="F45" s="65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221031779.53</v>
      </c>
      <c r="Q45" s="18">
        <f t="shared" ref="Q45:R45" si="7">Q46</f>
        <v>192058633.87</v>
      </c>
      <c r="R45" s="18">
        <f t="shared" si="7"/>
        <v>192039235.55000001</v>
      </c>
      <c r="S45" s="9"/>
      <c r="T45" s="2"/>
    </row>
    <row r="46" spans="1:26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221031779.53</v>
      </c>
      <c r="Q46" s="18">
        <v>192058633.87</v>
      </c>
      <c r="R46" s="18">
        <v>192039235.55000001</v>
      </c>
      <c r="S46" s="59">
        <v>2636323</v>
      </c>
      <c r="T46" s="56">
        <v>20166</v>
      </c>
      <c r="U46" s="61">
        <v>181372</v>
      </c>
      <c r="V46" s="62">
        <v>11343</v>
      </c>
      <c r="W46" s="62">
        <v>149716</v>
      </c>
      <c r="X46" s="62">
        <v>2255462</v>
      </c>
      <c r="Y46" s="62">
        <v>5867782</v>
      </c>
      <c r="Z46" s="62">
        <v>1701090</v>
      </c>
    </row>
    <row r="47" spans="1:26" ht="131.25" x14ac:dyDescent="0.3">
      <c r="A47" s="7"/>
      <c r="B47" s="11"/>
      <c r="C47" s="11"/>
      <c r="D47" s="10"/>
      <c r="E47" s="65" t="s">
        <v>20</v>
      </c>
      <c r="F47" s="65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v>5304476</v>
      </c>
      <c r="Q47" s="18">
        <f t="shared" ref="Q47:R47" si="8">Q48</f>
        <v>5422393</v>
      </c>
      <c r="R47" s="18">
        <f t="shared" si="8"/>
        <v>5422393</v>
      </c>
      <c r="S47" s="34">
        <v>-500000</v>
      </c>
      <c r="T47" s="35">
        <v>-100000</v>
      </c>
      <c r="U47" s="47">
        <v>-50000</v>
      </c>
      <c r="V47" s="47"/>
      <c r="W47" s="47"/>
      <c r="X47" s="47"/>
      <c r="Y47" s="47"/>
      <c r="Z47" s="47"/>
    </row>
    <row r="48" spans="1:26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48"/>
      <c r="T48" s="49"/>
    </row>
    <row r="49" spans="1:24" ht="206.25" x14ac:dyDescent="0.3">
      <c r="A49" s="7"/>
      <c r="B49" s="11"/>
      <c r="C49" s="11"/>
      <c r="D49" s="10"/>
      <c r="E49" s="65" t="s">
        <v>17</v>
      </c>
      <c r="F49" s="65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9">Q50</f>
        <v>489532</v>
      </c>
      <c r="R49" s="18">
        <f t="shared" si="9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0">Q52</f>
        <v>226.61</v>
      </c>
      <c r="R51" s="18">
        <f t="shared" si="10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5" t="s">
        <v>14</v>
      </c>
      <c r="E53" s="65"/>
      <c r="F53" s="65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P54+P56+P60+P58</f>
        <v>21749886.829999998</v>
      </c>
      <c r="Q53" s="18">
        <f t="shared" ref="Q53:R53" si="11">Q54+Q56+Q60</f>
        <v>5003236.2</v>
      </c>
      <c r="R53" s="18">
        <f t="shared" si="11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5" t="s">
        <v>12</v>
      </c>
      <c r="F54" s="65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5628536.2000000002</v>
      </c>
      <c r="Q54" s="18">
        <f t="shared" ref="Q54:R54" si="12">Q55</f>
        <v>5003236.2</v>
      </c>
      <c r="R54" s="18">
        <f t="shared" si="12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5628536.2000000002</v>
      </c>
      <c r="Q55" s="18">
        <v>5003236.2</v>
      </c>
      <c r="R55" s="18">
        <v>4703236.2</v>
      </c>
      <c r="S55" s="34"/>
      <c r="T55" s="60" t="s">
        <v>100</v>
      </c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103.5" customHeight="1" x14ac:dyDescent="0.2">
      <c r="H58" s="25" t="s">
        <v>98</v>
      </c>
      <c r="I58" s="36" t="s">
        <v>10</v>
      </c>
      <c r="J58" s="36" t="s">
        <v>5</v>
      </c>
      <c r="K58" s="36">
        <v>49</v>
      </c>
      <c r="L58" s="37" t="s">
        <v>26</v>
      </c>
      <c r="M58" s="37" t="s">
        <v>1</v>
      </c>
      <c r="N58" s="36" t="s">
        <v>0</v>
      </c>
      <c r="O58" s="37" t="s">
        <v>47</v>
      </c>
      <c r="P58" s="39">
        <f>P59</f>
        <v>635604.96</v>
      </c>
      <c r="Q58" s="42"/>
      <c r="R58" s="42"/>
    </row>
    <row r="59" spans="1:24" ht="116.25" customHeight="1" x14ac:dyDescent="0.2">
      <c r="H59" s="25" t="s">
        <v>99</v>
      </c>
      <c r="I59" s="36" t="s">
        <v>10</v>
      </c>
      <c r="J59" s="36" t="s">
        <v>5</v>
      </c>
      <c r="K59" s="36">
        <v>49</v>
      </c>
      <c r="L59" s="37" t="s">
        <v>26</v>
      </c>
      <c r="M59" s="37" t="s">
        <v>4</v>
      </c>
      <c r="N59" s="36" t="s">
        <v>0</v>
      </c>
      <c r="O59" s="37" t="s">
        <v>47</v>
      </c>
      <c r="P59" s="39">
        <v>635604.96</v>
      </c>
      <c r="Q59" s="42"/>
      <c r="R59" s="42"/>
    </row>
    <row r="60" spans="1:24" ht="75" x14ac:dyDescent="0.3">
      <c r="H60" s="52" t="s">
        <v>91</v>
      </c>
      <c r="I60" s="36" t="s">
        <v>10</v>
      </c>
      <c r="J60" s="36" t="s">
        <v>5</v>
      </c>
      <c r="K60" s="36">
        <v>49</v>
      </c>
      <c r="L60" s="36">
        <v>999</v>
      </c>
      <c r="M60" s="37" t="s">
        <v>1</v>
      </c>
      <c r="N60" s="36" t="s">
        <v>0</v>
      </c>
      <c r="O60" s="37" t="s">
        <v>47</v>
      </c>
      <c r="P60" s="54">
        <f>P61</f>
        <v>2638911.67</v>
      </c>
      <c r="Q60" s="42"/>
      <c r="R60" s="42"/>
    </row>
    <row r="61" spans="1:24" ht="75" x14ac:dyDescent="0.3">
      <c r="H61" s="53" t="s">
        <v>91</v>
      </c>
      <c r="I61" s="36" t="s">
        <v>10</v>
      </c>
      <c r="J61" s="36" t="s">
        <v>5</v>
      </c>
      <c r="K61" s="36">
        <v>49</v>
      </c>
      <c r="L61" s="36">
        <v>999</v>
      </c>
      <c r="M61" s="37" t="s">
        <v>4</v>
      </c>
      <c r="N61" s="36" t="s">
        <v>0</v>
      </c>
      <c r="O61" s="37" t="s">
        <v>47</v>
      </c>
      <c r="P61" s="54">
        <v>2638911.67</v>
      </c>
      <c r="Q61" s="42"/>
      <c r="R61" s="42"/>
      <c r="S61" s="47"/>
      <c r="T61" s="47"/>
      <c r="U61" s="47"/>
      <c r="V61" s="47"/>
      <c r="W61" s="47"/>
      <c r="X61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2022-10-28T02:53:05Z</cp:lastPrinted>
  <dcterms:created xsi:type="dcterms:W3CDTF">2014-10-20T08:12:52Z</dcterms:created>
  <dcterms:modified xsi:type="dcterms:W3CDTF">2022-10-28T02:55:15Z</dcterms:modified>
</cp:coreProperties>
</file>