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1 " sheetId="21" r:id="rId1"/>
  </sheets>
  <definedNames>
    <definedName name="Excel_BuiltIn__FilterDatabase_4">#REF!</definedName>
    <definedName name="_xlnm.Print_Titles" localSheetId="0">'Приложение 1 '!$18:$18</definedName>
    <definedName name="_xlnm.Print_Area" localSheetId="0">'Приложение 1 '!$A$1:$M$52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1" i="21"/>
  <c r="J56" l="1"/>
  <c r="I28" l="1"/>
  <c r="K28"/>
  <c r="L28"/>
  <c r="I26"/>
  <c r="K26"/>
  <c r="L26"/>
  <c r="L30" l="1"/>
  <c r="K30"/>
  <c r="L32"/>
  <c r="K32"/>
  <c r="I32"/>
  <c r="I30"/>
  <c r="L47" l="1"/>
  <c r="K47"/>
  <c r="I47"/>
  <c r="L51"/>
  <c r="L50" s="1"/>
  <c r="L49" s="1"/>
  <c r="K51"/>
  <c r="K50" s="1"/>
  <c r="K49" s="1"/>
  <c r="J51"/>
  <c r="J50" s="1"/>
  <c r="J49" s="1"/>
  <c r="I51"/>
  <c r="I50" s="1"/>
  <c r="I49" s="1"/>
  <c r="L25" l="1"/>
  <c r="K25"/>
  <c r="I25"/>
  <c r="K21"/>
  <c r="K20" s="1"/>
  <c r="L21"/>
  <c r="L20" s="1"/>
  <c r="I20" l="1"/>
  <c r="J21"/>
  <c r="J20" s="1"/>
  <c r="I24"/>
  <c r="J25"/>
  <c r="J24" s="1"/>
  <c r="K24"/>
  <c r="L24"/>
  <c r="I35"/>
  <c r="J35"/>
  <c r="K35"/>
  <c r="L35"/>
  <c r="I38"/>
  <c r="J38"/>
  <c r="K38"/>
  <c r="L38"/>
  <c r="I40"/>
  <c r="J40"/>
  <c r="K40"/>
  <c r="L40"/>
  <c r="I43"/>
  <c r="I42" s="1"/>
  <c r="J43"/>
  <c r="J42" s="1"/>
  <c r="K43"/>
  <c r="K42" s="1"/>
  <c r="L43"/>
  <c r="L42" s="1"/>
  <c r="I46"/>
  <c r="I45" s="1"/>
  <c r="J47"/>
  <c r="J46" s="1"/>
  <c r="J45" s="1"/>
  <c r="K46"/>
  <c r="K45" s="1"/>
  <c r="L46"/>
  <c r="L45" s="1"/>
  <c r="J37" l="1"/>
  <c r="J34" s="1"/>
  <c r="J19" s="1"/>
  <c r="I37"/>
  <c r="I34" s="1"/>
  <c r="I19" s="1"/>
  <c r="L37"/>
  <c r="L34" s="1"/>
  <c r="L19" s="1"/>
  <c r="K37"/>
  <c r="K34" s="1"/>
  <c r="K19" s="1"/>
</calcChain>
</file>

<file path=xl/sharedStrings.xml><?xml version="1.0" encoding="utf-8"?>
<sst xmlns="http://schemas.openxmlformats.org/spreadsheetml/2006/main" count="299" uniqueCount="92">
  <si>
    <t>Приложение № 1</t>
  </si>
  <si>
    <t>1</t>
  </si>
  <si>
    <t>08</t>
  </si>
  <si>
    <t>04</t>
  </si>
  <si>
    <t>020</t>
  </si>
  <si>
    <t>01</t>
  </si>
  <si>
    <t>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</si>
  <si>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</si>
  <si>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</si>
  <si>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05</t>
  </si>
  <si>
    <t>10</t>
  </si>
  <si>
    <t>035</t>
  </si>
  <si>
    <t>13</t>
  </si>
  <si>
    <t>03</t>
  </si>
  <si>
    <t>02</t>
  </si>
  <si>
    <t>000</t>
  </si>
  <si>
    <t>Налог на имущество физических лиц</t>
  </si>
  <si>
    <t>Земельный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</si>
  <si>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</si>
  <si>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010</t>
  </si>
  <si>
    <t>00</t>
  </si>
  <si>
    <t>Коды классификации доходов бюджета поселения</t>
  </si>
  <si>
    <t>Наименование кодов классификации доходов бюджета поселения</t>
  </si>
  <si>
    <t>06</t>
  </si>
  <si>
    <t>030</t>
  </si>
  <si>
    <t>Налоговые и неналоговые доходы</t>
  </si>
  <si>
    <t>Налоги на прибыль, доходы</t>
  </si>
  <si>
    <t>Налоги на имущество</t>
  </si>
  <si>
    <t>Государственная пошлина</t>
  </si>
  <si>
    <t>ПРОГНОЗ</t>
  </si>
  <si>
    <t>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</si>
  <si>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</si>
  <si>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240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</si>
  <si>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</si>
  <si>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033</t>
  </si>
  <si>
    <t>040</t>
  </si>
  <si>
    <t>043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</si>
  <si>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</si>
  <si>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</si>
  <si>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</si>
  <si>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</si>
  <si>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</si>
  <si>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</si>
  <si>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110</t>
  </si>
  <si>
    <t>Сумма, рублей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</si>
  <si>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</si>
  <si>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</si>
  <si>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</si>
  <si>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</si>
  <si>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</si>
  <si>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</si>
  <si>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</si>
  <si>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Вид доходов бюджета</t>
  </si>
  <si>
    <t>Подвид доходов бюджета</t>
  </si>
  <si>
    <t>к решению Совета Рыжковского сельского поселения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</si>
  <si>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</si>
  <si>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</si>
  <si>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</si>
  <si>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</si>
  <si>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</si>
  <si>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</si>
  <si>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</si>
  <si>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Доходы, поступающие в порядке возмещения расходов, понесенных в связи с эксплуатацией имущества сельских поселений</t>
  </si>
  <si>
    <t>065</t>
  </si>
  <si>
    <t>Доходы от оказания платных услуг и компенсации затрат государства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</si>
  <si>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</si>
  <si>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</si>
  <si>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</si>
  <si>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</si>
  <si>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2022 год</t>
  </si>
  <si>
    <t>231</t>
  </si>
  <si>
    <t>241</t>
  </si>
  <si>
    <t>251</t>
  </si>
  <si>
    <t>261</t>
  </si>
  <si>
    <t>2023 год</t>
  </si>
  <si>
    <t xml:space="preserve">"О бюджете поселения на 2022 год                                </t>
  </si>
  <si>
    <t xml:space="preserve"> и на плановый период 2023 и 2024 годов" </t>
  </si>
  <si>
    <t xml:space="preserve">поступлений налоговых и неналоговых доходов бюджета поселения
на 2022 год и на плановый период 2023 и 2024 годов </t>
  </si>
  <si>
    <t>2024 год</t>
  </si>
  <si>
    <t xml:space="preserve">Налог на доходы физических лиц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</si>
  <si>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</si>
  <si>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</si>
  <si>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</si>
  <si>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</si>
  <si>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Земельный налог с организаций
</t>
  </si>
  <si>
    <t xml:space="preserve">Земельный налог с организаций, обладающих земельным участком, расположенным в границах сельских поселений
</t>
  </si>
  <si>
    <t>Земельный налог с физических лиц</t>
  </si>
  <si>
    <t xml:space="preserve">Земельный налог с физических лиц, обладающих земельным участком, расположенным в границах сельских поселений
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</si>
  <si>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</si>
  <si>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О внесении изменений и дополнений в решение Совета Рыжковского сельского поселения </t>
  </si>
  <si>
    <t>от 17.12.2021 года № 100 "О бюджете поселения на 2022 год и на плановый период 2023 и 2024 годов"</t>
  </si>
  <si>
    <t>от 28 сентября 2022 года № 152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</si>
</sst>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_ ;[Red]\-0.0\ "/>
    <numFmt numFmtId="166" formatCode="#,##0.0_ ;[Red]\-#,##0.0\ "/>
  </numFmts>
  <fonts count="1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2"/>
      <name val="Arial Cyr"/>
      <charset val="204"/>
    </font>
    <font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8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</cellStyleXfs>
  <cellXfs count="56">
    <xf numFmtId="0" fontId="0" fillId="0" borderId="0" xfId="0"/>
    <xf numFmtId="0" fontId="3" fillId="0" borderId="0" xfId="9"/>
    <xf numFmtId="0" fontId="3" fillId="0" borderId="0" xfId="9" applyBorder="1"/>
    <xf numFmtId="0" fontId="2" fillId="0" borderId="0" xfId="9" applyFont="1" applyBorder="1"/>
    <xf numFmtId="166" fontId="1" fillId="0" borderId="0" xfId="10" applyNumberFormat="1" applyFont="1" applyAlignment="1">
      <alignment wrapText="1"/>
    </xf>
    <xf numFmtId="0" fontId="1" fillId="0" borderId="0" xfId="9" applyFont="1" applyBorder="1"/>
    <xf numFmtId="164" fontId="4" fillId="2" borderId="0" xfId="8" applyNumberFormat="1" applyFont="1" applyFill="1" applyBorder="1" applyAlignment="1">
      <alignment horizontal="right" vertical="center"/>
    </xf>
    <xf numFmtId="0" fontId="1" fillId="0" borderId="0" xfId="9" applyFont="1" applyBorder="1" applyAlignment="1">
      <alignment horizontal="right"/>
    </xf>
    <xf numFmtId="165" fontId="4" fillId="2" borderId="0" xfId="8" applyNumberFormat="1" applyFont="1" applyFill="1" applyBorder="1" applyAlignment="1">
      <alignment horizontal="right" vertical="center"/>
    </xf>
    <xf numFmtId="0" fontId="0" fillId="0" borderId="0" xfId="0" applyAlignment="1"/>
    <xf numFmtId="0" fontId="1" fillId="0" borderId="0" xfId="9" applyFont="1" applyBorder="1" applyAlignment="1">
      <alignment horizontal="right"/>
    </xf>
    <xf numFmtId="4" fontId="7" fillId="0" borderId="0" xfId="9" applyNumberFormat="1" applyFont="1" applyBorder="1"/>
    <xf numFmtId="0" fontId="9" fillId="0" borderId="0" xfId="9" applyFont="1"/>
    <xf numFmtId="0" fontId="1" fillId="0" borderId="2" xfId="9" applyFont="1" applyBorder="1" applyAlignment="1">
      <alignment horizontal="center"/>
    </xf>
    <xf numFmtId="0" fontId="1" fillId="0" borderId="6" xfId="9" applyFont="1" applyBorder="1" applyAlignment="1">
      <alignment horizontal="center" vertical="center" textRotation="90" wrapText="1"/>
    </xf>
    <xf numFmtId="0" fontId="1" fillId="0" borderId="6" xfId="9" applyFont="1" applyBorder="1" applyAlignment="1">
      <alignment vertical="center" textRotation="90" wrapText="1"/>
    </xf>
    <xf numFmtId="0" fontId="1" fillId="0" borderId="1" xfId="9" applyFont="1" applyFill="1" applyBorder="1" applyAlignment="1">
      <alignment horizontal="center" vertical="center" wrapText="1"/>
    </xf>
    <xf numFmtId="0" fontId="1" fillId="0" borderId="1" xfId="9" applyFont="1" applyBorder="1" applyAlignment="1">
      <alignment horizontal="center" vertical="center" wrapText="1"/>
    </xf>
    <xf numFmtId="0" fontId="1" fillId="0" borderId="1" xfId="9" applyFont="1" applyBorder="1" applyAlignment="1">
      <alignment horizontal="center" vertical="center"/>
    </xf>
    <xf numFmtId="0" fontId="1" fillId="0" borderId="1" xfId="9" applyFont="1" applyBorder="1" applyAlignment="1">
      <alignment wrapText="1"/>
    </xf>
    <xf numFmtId="49" fontId="1" fillId="0" borderId="1" xfId="9" applyNumberFormat="1" applyFont="1" applyBorder="1" applyAlignment="1">
      <alignment horizontal="center"/>
    </xf>
    <xf numFmtId="4" fontId="1" fillId="0" borderId="1" xfId="9" applyNumberFormat="1" applyFont="1" applyBorder="1"/>
    <xf numFmtId="0" fontId="1" fillId="0" borderId="1" xfId="9" applyFont="1" applyBorder="1"/>
    <xf numFmtId="49" fontId="1" fillId="0" borderId="1" xfId="9" applyNumberFormat="1" applyFont="1" applyFill="1" applyBorder="1" applyAlignment="1">
      <alignment horizontal="center"/>
    </xf>
    <xf numFmtId="0" fontId="1" fillId="0" borderId="1" xfId="9" applyFont="1" applyBorder="1" applyAlignment="1">
      <alignment vertical="top" wrapText="1"/>
    </xf>
    <xf numFmtId="0" fontId="1" fillId="0" borderId="1" xfId="11" applyNumberFormat="1" applyFont="1" applyFill="1" applyBorder="1" applyAlignment="1">
      <alignment vertical="top" wrapText="1"/>
    </xf>
    <xf numFmtId="4" fontId="1" fillId="0" borderId="0" xfId="9" applyNumberFormat="1" applyFont="1" applyBorder="1"/>
    <xf numFmtId="0" fontId="1" fillId="0" borderId="1" xfId="11" applyFont="1" applyFill="1" applyBorder="1" applyAlignment="1">
      <alignment vertical="top" wrapText="1"/>
    </xf>
    <xf numFmtId="2" fontId="1" fillId="0" borderId="1" xfId="9" applyNumberFormat="1" applyFont="1" applyBorder="1"/>
    <xf numFmtId="0" fontId="1" fillId="0" borderId="1" xfId="11" applyFont="1" applyFill="1" applyBorder="1" applyAlignment="1">
      <alignment horizontal="justify" vertical="top"/>
    </xf>
    <xf numFmtId="164" fontId="1" fillId="0" borderId="1" xfId="9" applyNumberFormat="1" applyFont="1" applyFill="1" applyBorder="1" applyAlignment="1">
      <alignment vertical="top" wrapText="1"/>
    </xf>
    <xf numFmtId="0" fontId="10" fillId="0" borderId="1" xfId="11" applyFont="1" applyFill="1" applyBorder="1" applyAlignment="1">
      <alignment horizontal="left" vertical="top" wrapText="1"/>
    </xf>
    <xf numFmtId="164" fontId="1" fillId="0" borderId="1" xfId="9" applyNumberFormat="1" applyFont="1" applyFill="1" applyBorder="1" applyAlignment="1">
      <alignment horizontal="left" vertical="top" wrapText="1"/>
    </xf>
    <xf numFmtId="49" fontId="1" fillId="2" borderId="1" xfId="9" applyNumberFormat="1" applyFont="1" applyFill="1" applyBorder="1" applyAlignment="1">
      <alignment horizontal="center"/>
    </xf>
    <xf numFmtId="4" fontId="1" fillId="2" borderId="1" xfId="9" applyNumberFormat="1" applyFont="1" applyFill="1" applyBorder="1"/>
    <xf numFmtId="0" fontId="9" fillId="2" borderId="0" xfId="9" applyFont="1" applyFill="1"/>
    <xf numFmtId="4" fontId="1" fillId="2" borderId="0" xfId="9" applyNumberFormat="1" applyFont="1" applyFill="1" applyBorder="1"/>
    <xf numFmtId="0" fontId="1" fillId="0" borderId="1" xfId="9" applyNumberFormat="1" applyFont="1" applyFill="1" applyBorder="1" applyAlignment="1">
      <alignment wrapText="1"/>
    </xf>
    <xf numFmtId="0" fontId="1" fillId="0" borderId="1" xfId="9" applyFont="1" applyFill="1" applyBorder="1" applyAlignment="1">
      <alignment wrapText="1"/>
    </xf>
    <xf numFmtId="0" fontId="1" fillId="0" borderId="1" xfId="9" applyFont="1" applyFill="1" applyBorder="1" applyAlignment="1">
      <alignment vertical="top" wrapText="1"/>
    </xf>
    <xf numFmtId="0" fontId="1" fillId="0" borderId="0" xfId="9" applyFont="1" applyBorder="1" applyAlignment="1">
      <alignment horizontal="right"/>
    </xf>
    <xf numFmtId="165" fontId="4" fillId="2" borderId="0" xfId="8" applyNumberFormat="1" applyFont="1" applyFill="1" applyBorder="1" applyAlignment="1">
      <alignment horizontal="right" vertical="center"/>
    </xf>
    <xf numFmtId="166" fontId="1" fillId="0" borderId="0" xfId="10" applyNumberFormat="1" applyFont="1" applyAlignment="1">
      <alignment horizontal="right" wrapText="1"/>
    </xf>
    <xf numFmtId="0" fontId="1" fillId="0" borderId="0" xfId="9" applyFont="1" applyBorder="1" applyAlignment="1">
      <alignment horizontal="center" vertical="center" wrapText="1"/>
    </xf>
    <xf numFmtId="165" fontId="4" fillId="2" borderId="0" xfId="8" applyNumberFormat="1" applyFont="1" applyFill="1" applyBorder="1" applyAlignment="1">
      <alignment horizontal="right" vertical="center" wrapText="1"/>
    </xf>
    <xf numFmtId="0" fontId="1" fillId="0" borderId="0" xfId="9" applyFont="1" applyBorder="1" applyAlignment="1">
      <alignment horizontal="center"/>
    </xf>
    <xf numFmtId="0" fontId="1" fillId="0" borderId="1" xfId="9" applyFont="1" applyFill="1" applyBorder="1" applyAlignment="1">
      <alignment horizontal="center" vertical="center" wrapText="1"/>
    </xf>
    <xf numFmtId="0" fontId="1" fillId="0" borderId="6" xfId="9" applyFont="1" applyFill="1" applyBorder="1" applyAlignment="1">
      <alignment horizontal="center" vertical="center" wrapText="1"/>
    </xf>
    <xf numFmtId="0" fontId="1" fillId="0" borderId="4" xfId="9" applyFont="1" applyBorder="1" applyAlignment="1">
      <alignment horizontal="center" vertical="center" wrapText="1"/>
    </xf>
    <xf numFmtId="0" fontId="1" fillId="0" borderId="9" xfId="9" applyFont="1" applyBorder="1" applyAlignment="1">
      <alignment horizontal="center" vertical="center" wrapText="1"/>
    </xf>
    <xf numFmtId="0" fontId="1" fillId="0" borderId="5" xfId="9" applyFont="1" applyBorder="1" applyAlignment="1">
      <alignment horizontal="center" vertical="center" wrapText="1"/>
    </xf>
    <xf numFmtId="0" fontId="1" fillId="0" borderId="1" xfId="9" applyFont="1" applyBorder="1" applyAlignment="1">
      <alignment horizontal="center" vertical="center" wrapText="1"/>
    </xf>
    <xf numFmtId="0" fontId="1" fillId="0" borderId="7" xfId="9" applyFont="1" applyBorder="1" applyAlignment="1">
      <alignment horizontal="center" vertical="center" wrapText="1"/>
    </xf>
    <xf numFmtId="0" fontId="1" fillId="0" borderId="8" xfId="9" applyFont="1" applyBorder="1" applyAlignment="1">
      <alignment horizontal="center" vertical="center" wrapText="1"/>
    </xf>
    <xf numFmtId="0" fontId="1" fillId="0" borderId="3" xfId="9" applyFont="1" applyBorder="1" applyAlignment="1">
      <alignment horizontal="center" vertical="center" wrapText="1"/>
    </xf>
    <xf numFmtId="0" fontId="1" fillId="0" borderId="6" xfId="9" applyFont="1" applyBorder="1" applyAlignment="1">
      <alignment horizontal="center" vertical="center" wrapText="1"/>
    </xf>
  </cellXfs>
  <cellStyles count="12">
    <cellStyle name="Обычный" xfId="0" builtinId="0"/>
    <cellStyle name="Обычный 2" xfId="1"/>
    <cellStyle name="Обычный 2 2" xfId="2"/>
    <cellStyle name="Обычный 2 3" xfId="3"/>
    <cellStyle name="Обычный 2 3 2" xfId="11"/>
    <cellStyle name="Обычный 2 4" xfId="4"/>
    <cellStyle name="Обычный 2 4 2" xfId="5"/>
    <cellStyle name="Обычный 3" xfId="6"/>
    <cellStyle name="Обычный 3 2" xfId="7"/>
    <cellStyle name="Обычный_Приложение № 1" xfId="8"/>
    <cellStyle name="Обычный_Приложение № 2" xfId="9"/>
    <cellStyle name="Обычный_Приложение № 4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M66"/>
  <sheetViews>
    <sheetView tabSelected="1" topLeftCell="A7" zoomScaleSheetLayoutView="100" workbookViewId="0">
      <selection activeCell="I42" sqref="I42"/>
    </sheetView>
  </sheetViews>
  <sheetFormatPr defaultRowHeight="12.75"/>
  <cols>
    <col min="1" max="1" width="51.5703125" style="1" customWidth="1"/>
    <col min="2" max="3" width="6.7109375" style="1" customWidth="1"/>
    <col min="4" max="4" width="6.140625" style="1" customWidth="1"/>
    <col min="5" max="5" width="6.85546875" style="1" customWidth="1"/>
    <col min="6" max="6" width="5.42578125" style="1" customWidth="1"/>
    <col min="7" max="7" width="9.140625" style="1" customWidth="1"/>
    <col min="8" max="8" width="9.42578125" style="1" customWidth="1"/>
    <col min="9" max="9" width="12.140625" style="1" customWidth="1"/>
    <col min="10" max="10" width="0.42578125" style="1" hidden="1" customWidth="1"/>
    <col min="11" max="11" width="13" style="1" customWidth="1"/>
    <col min="12" max="12" width="12.85546875" style="1" customWidth="1"/>
    <col min="13" max="13" width="0.28515625" style="1" customWidth="1"/>
    <col min="14" max="16384" width="9.140625" style="1"/>
  </cols>
  <sheetData>
    <row r="1" spans="1:13" ht="15.75" customHeight="1">
      <c r="A1" s="3"/>
      <c r="B1" s="3"/>
      <c r="C1" s="3"/>
      <c r="D1" s="3"/>
      <c r="E1" s="3"/>
      <c r="F1" s="3"/>
      <c r="G1" s="3"/>
      <c r="H1" s="40" t="s">
        <v>0</v>
      </c>
      <c r="I1" s="40"/>
      <c r="J1" s="40"/>
      <c r="K1" s="40"/>
      <c r="L1" s="40"/>
    </row>
    <row r="2" spans="1:13" ht="20.25" customHeight="1">
      <c r="A2" s="3"/>
      <c r="B2" s="3"/>
      <c r="C2" s="3"/>
      <c r="D2" s="41" t="s">
        <v>54</v>
      </c>
      <c r="E2" s="41"/>
      <c r="F2" s="41"/>
      <c r="G2" s="41"/>
      <c r="H2" s="41"/>
      <c r="I2" s="41"/>
      <c r="J2" s="41"/>
      <c r="K2" s="41"/>
      <c r="L2" s="41"/>
      <c r="M2" s="41"/>
    </row>
    <row r="3" spans="1:13" ht="14.25" customHeight="1">
      <c r="A3" s="3"/>
      <c r="B3" s="4"/>
      <c r="C3" s="4"/>
      <c r="D3" s="8"/>
      <c r="E3" s="8"/>
      <c r="F3" s="8"/>
      <c r="G3" s="8"/>
      <c r="H3" s="8"/>
      <c r="I3" s="8"/>
      <c r="J3" s="8"/>
      <c r="K3" s="8"/>
      <c r="L3" s="8"/>
      <c r="M3" s="8" t="s">
        <v>89</v>
      </c>
    </row>
    <row r="4" spans="1:13" ht="21" customHeight="1">
      <c r="A4" s="42" t="s">
        <v>90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9"/>
    </row>
    <row r="5" spans="1:13" ht="18.75" customHeight="1">
      <c r="A5" s="3"/>
      <c r="B5" s="4"/>
      <c r="C5" s="4"/>
      <c r="D5" s="3"/>
      <c r="E5" s="3"/>
      <c r="F5" s="3"/>
      <c r="G5" s="5"/>
      <c r="H5" s="5"/>
      <c r="I5" s="40" t="s">
        <v>91</v>
      </c>
      <c r="J5" s="40"/>
      <c r="K5" s="40"/>
      <c r="L5" s="40"/>
      <c r="M5" s="40"/>
    </row>
    <row r="6" spans="1:13" ht="18.75" customHeight="1">
      <c r="A6" s="3"/>
      <c r="B6" s="4"/>
      <c r="C6" s="4"/>
      <c r="D6" s="3"/>
      <c r="E6" s="3"/>
      <c r="F6" s="3"/>
      <c r="G6" s="5"/>
      <c r="H6" s="5"/>
      <c r="I6" s="5"/>
      <c r="J6" s="7"/>
      <c r="K6" s="7"/>
      <c r="L6" s="7"/>
      <c r="M6" s="7"/>
    </row>
    <row r="7" spans="1:13" ht="15.75" customHeight="1">
      <c r="A7" s="3"/>
      <c r="B7" s="3"/>
      <c r="C7" s="3"/>
      <c r="D7" s="3"/>
      <c r="E7" s="3"/>
      <c r="F7" s="3"/>
      <c r="G7" s="3"/>
      <c r="H7" s="40" t="s">
        <v>0</v>
      </c>
      <c r="I7" s="40"/>
      <c r="J7" s="40"/>
      <c r="K7" s="40"/>
      <c r="L7" s="40"/>
    </row>
    <row r="8" spans="1:13" ht="20.25" customHeight="1">
      <c r="A8" s="3"/>
      <c r="B8" s="3"/>
      <c r="C8" s="3"/>
      <c r="D8" s="3"/>
      <c r="E8" s="44" t="s">
        <v>54</v>
      </c>
      <c r="F8" s="44"/>
      <c r="G8" s="44"/>
      <c r="H8" s="44"/>
      <c r="I8" s="44"/>
      <c r="J8" s="44"/>
      <c r="K8" s="44"/>
      <c r="L8" s="44"/>
    </row>
    <row r="9" spans="1:13" ht="14.25" customHeight="1">
      <c r="A9" s="3"/>
      <c r="B9" s="4"/>
      <c r="C9" s="4"/>
      <c r="D9" s="4"/>
      <c r="E9" s="4"/>
      <c r="G9" s="4"/>
      <c r="H9" s="42" t="s">
        <v>75</v>
      </c>
      <c r="I9" s="42"/>
      <c r="J9" s="42"/>
      <c r="K9" s="42"/>
      <c r="L9" s="42"/>
    </row>
    <row r="10" spans="1:13" ht="18.75" customHeight="1">
      <c r="A10" s="3"/>
      <c r="B10" s="4"/>
      <c r="C10" s="4"/>
      <c r="D10" s="4"/>
      <c r="E10" s="4"/>
      <c r="G10" s="4"/>
      <c r="H10" s="42" t="s">
        <v>76</v>
      </c>
      <c r="I10" s="42"/>
      <c r="J10" s="42"/>
      <c r="K10" s="42"/>
      <c r="L10" s="42"/>
    </row>
    <row r="11" spans="1:13" ht="18.75" customHeight="1">
      <c r="A11" s="3"/>
      <c r="B11" s="3"/>
      <c r="C11" s="3"/>
      <c r="D11" s="3"/>
      <c r="E11" s="3"/>
      <c r="F11" s="3"/>
      <c r="G11" s="3"/>
      <c r="H11" s="3"/>
      <c r="I11" s="6"/>
    </row>
    <row r="12" spans="1:13" s="12" customFormat="1" ht="15.75">
      <c r="A12" s="45" t="s">
        <v>29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</row>
    <row r="13" spans="1:13" s="12" customFormat="1" ht="48.75" customHeight="1">
      <c r="A13" s="43" t="s">
        <v>77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</row>
    <row r="14" spans="1:13" s="12" customFormat="1" ht="0.75" customHeight="1">
      <c r="A14" s="13"/>
      <c r="B14" s="13"/>
      <c r="C14" s="13"/>
      <c r="D14" s="13"/>
      <c r="E14" s="13"/>
      <c r="F14" s="13"/>
      <c r="G14" s="13"/>
      <c r="H14" s="13"/>
      <c r="I14" s="10"/>
    </row>
    <row r="15" spans="1:13" s="12" customFormat="1" ht="21" customHeight="1">
      <c r="A15" s="46" t="s">
        <v>22</v>
      </c>
      <c r="B15" s="48" t="s">
        <v>21</v>
      </c>
      <c r="C15" s="49"/>
      <c r="D15" s="49"/>
      <c r="E15" s="49"/>
      <c r="F15" s="49"/>
      <c r="G15" s="49"/>
      <c r="H15" s="50"/>
      <c r="I15" s="51" t="s">
        <v>44</v>
      </c>
      <c r="J15" s="51"/>
      <c r="K15" s="51"/>
      <c r="L15" s="51"/>
    </row>
    <row r="16" spans="1:13" s="12" customFormat="1" ht="39.75" customHeight="1">
      <c r="A16" s="46"/>
      <c r="B16" s="51" t="s">
        <v>52</v>
      </c>
      <c r="C16" s="51"/>
      <c r="D16" s="51"/>
      <c r="E16" s="51"/>
      <c r="F16" s="51"/>
      <c r="G16" s="52" t="s">
        <v>53</v>
      </c>
      <c r="H16" s="53"/>
      <c r="I16" s="54" t="s">
        <v>69</v>
      </c>
      <c r="J16" s="54" t="s">
        <v>69</v>
      </c>
      <c r="K16" s="54" t="s">
        <v>74</v>
      </c>
      <c r="L16" s="54" t="s">
        <v>78</v>
      </c>
    </row>
    <row r="17" spans="1:12" s="12" customFormat="1" ht="130.5" customHeight="1">
      <c r="A17" s="47"/>
      <c r="B17" s="14" t="s">
        <v>45</v>
      </c>
      <c r="C17" s="14" t="s">
        <v>46</v>
      </c>
      <c r="D17" s="14" t="s">
        <v>47</v>
      </c>
      <c r="E17" s="14" t="s">
        <v>48</v>
      </c>
      <c r="F17" s="14" t="s">
        <v>49</v>
      </c>
      <c r="G17" s="14" t="s">
        <v>50</v>
      </c>
      <c r="H17" s="15" t="s">
        <v>51</v>
      </c>
      <c r="I17" s="55"/>
      <c r="J17" s="55"/>
      <c r="K17" s="55"/>
      <c r="L17" s="55"/>
    </row>
    <row r="18" spans="1:12" s="12" customFormat="1" ht="17.25" customHeight="1">
      <c r="A18" s="16">
        <v>1</v>
      </c>
      <c r="B18" s="17">
        <v>2</v>
      </c>
      <c r="C18" s="17">
        <v>3</v>
      </c>
      <c r="D18" s="17">
        <v>4</v>
      </c>
      <c r="E18" s="17">
        <v>5</v>
      </c>
      <c r="F18" s="17">
        <v>6</v>
      </c>
      <c r="G18" s="17">
        <v>7</v>
      </c>
      <c r="H18" s="17">
        <v>8</v>
      </c>
      <c r="I18" s="17">
        <v>9</v>
      </c>
      <c r="J18" s="18"/>
      <c r="K18" s="18">
        <v>10</v>
      </c>
      <c r="L18" s="18">
        <v>11</v>
      </c>
    </row>
    <row r="19" spans="1:12" s="12" customFormat="1" ht="21.75" customHeight="1">
      <c r="A19" s="19" t="s">
        <v>25</v>
      </c>
      <c r="B19" s="20" t="s">
        <v>1</v>
      </c>
      <c r="C19" s="20" t="s">
        <v>20</v>
      </c>
      <c r="D19" s="20" t="s">
        <v>20</v>
      </c>
      <c r="E19" s="20" t="s">
        <v>15</v>
      </c>
      <c r="F19" s="20" t="s">
        <v>20</v>
      </c>
      <c r="G19" s="20" t="s">
        <v>6</v>
      </c>
      <c r="H19" s="20" t="s">
        <v>15</v>
      </c>
      <c r="I19" s="21">
        <f>I20+I24+I34+I42+I45+I49</f>
        <v>745344.62000000011</v>
      </c>
      <c r="J19" s="21" t="e">
        <f>J20+J34+J42+J45+J24</f>
        <v>#REF!</v>
      </c>
      <c r="K19" s="21">
        <f>K20+K24+K34+K42+K45+K49</f>
        <v>709742.62000000011</v>
      </c>
      <c r="L19" s="21">
        <f>L20+L24+L34+L42+L45+L49</f>
        <v>728252.62000000011</v>
      </c>
    </row>
    <row r="20" spans="1:12" s="12" customFormat="1" ht="21.75" customHeight="1">
      <c r="A20" s="22" t="s">
        <v>26</v>
      </c>
      <c r="B20" s="23" t="s">
        <v>1</v>
      </c>
      <c r="C20" s="23" t="s">
        <v>5</v>
      </c>
      <c r="D20" s="23" t="s">
        <v>20</v>
      </c>
      <c r="E20" s="23" t="s">
        <v>15</v>
      </c>
      <c r="F20" s="23" t="s">
        <v>20</v>
      </c>
      <c r="G20" s="23" t="s">
        <v>6</v>
      </c>
      <c r="H20" s="23" t="s">
        <v>15</v>
      </c>
      <c r="I20" s="21">
        <f>I21</f>
        <v>33390</v>
      </c>
      <c r="J20" s="21">
        <f t="shared" ref="J20:J21" si="0">J21</f>
        <v>0</v>
      </c>
      <c r="K20" s="21">
        <f>K21</f>
        <v>32760</v>
      </c>
      <c r="L20" s="21">
        <f>L21</f>
        <v>34530</v>
      </c>
    </row>
    <row r="21" spans="1:12" s="12" customFormat="1" ht="19.5" customHeight="1">
      <c r="A21" s="24" t="s">
        <v>79</v>
      </c>
      <c r="B21" s="20" t="s">
        <v>1</v>
      </c>
      <c r="C21" s="20" t="s">
        <v>5</v>
      </c>
      <c r="D21" s="20" t="s">
        <v>14</v>
      </c>
      <c r="E21" s="20" t="s">
        <v>15</v>
      </c>
      <c r="F21" s="20" t="s">
        <v>5</v>
      </c>
      <c r="G21" s="20" t="s">
        <v>6</v>
      </c>
      <c r="H21" s="20" t="s">
        <v>43</v>
      </c>
      <c r="I21" s="21">
        <f>I22+I23</f>
        <v>33390</v>
      </c>
      <c r="J21" s="21">
        <f t="shared" si="0"/>
        <v>0</v>
      </c>
      <c r="K21" s="21">
        <f>K22+K23</f>
        <v>32760</v>
      </c>
      <c r="L21" s="21">
        <f>L22+L23</f>
        <v>34530</v>
      </c>
    </row>
    <row r="22" spans="1:12" s="12" customFormat="1" ht="98.25" customHeight="1">
      <c r="A22" s="25" t="s">
        <v>31</v>
      </c>
      <c r="B22" s="20" t="s">
        <v>1</v>
      </c>
      <c r="C22" s="20" t="s">
        <v>5</v>
      </c>
      <c r="D22" s="20" t="s">
        <v>14</v>
      </c>
      <c r="E22" s="23" t="s">
        <v>19</v>
      </c>
      <c r="F22" s="20" t="s">
        <v>5</v>
      </c>
      <c r="G22" s="20" t="s">
        <v>6</v>
      </c>
      <c r="H22" s="20" t="s">
        <v>43</v>
      </c>
      <c r="I22" s="21">
        <v>33390</v>
      </c>
      <c r="J22" s="26"/>
      <c r="K22" s="21">
        <v>32730</v>
      </c>
      <c r="L22" s="21">
        <v>34500</v>
      </c>
    </row>
    <row r="23" spans="1:12" s="12" customFormat="1" ht="63.75" customHeight="1">
      <c r="A23" s="27" t="s">
        <v>59</v>
      </c>
      <c r="B23" s="20" t="s">
        <v>1</v>
      </c>
      <c r="C23" s="20" t="s">
        <v>5</v>
      </c>
      <c r="D23" s="20" t="s">
        <v>14</v>
      </c>
      <c r="E23" s="23" t="s">
        <v>24</v>
      </c>
      <c r="F23" s="20" t="s">
        <v>5</v>
      </c>
      <c r="G23" s="20" t="s">
        <v>6</v>
      </c>
      <c r="H23" s="20" t="s">
        <v>43</v>
      </c>
      <c r="I23" s="21"/>
      <c r="J23" s="21">
        <v>60</v>
      </c>
      <c r="K23" s="21">
        <v>30</v>
      </c>
      <c r="L23" s="28">
        <v>30</v>
      </c>
    </row>
    <row r="24" spans="1:12" s="12" customFormat="1" ht="35.25" customHeight="1">
      <c r="A24" s="29" t="s">
        <v>37</v>
      </c>
      <c r="B24" s="20" t="s">
        <v>1</v>
      </c>
      <c r="C24" s="20" t="s">
        <v>13</v>
      </c>
      <c r="D24" s="20" t="s">
        <v>20</v>
      </c>
      <c r="E24" s="23" t="s">
        <v>15</v>
      </c>
      <c r="F24" s="20" t="s">
        <v>20</v>
      </c>
      <c r="G24" s="20" t="s">
        <v>6</v>
      </c>
      <c r="H24" s="20" t="s">
        <v>15</v>
      </c>
      <c r="I24" s="21">
        <f>I25</f>
        <v>358860</v>
      </c>
      <c r="J24" s="21">
        <f>J25</f>
        <v>0</v>
      </c>
      <c r="K24" s="21">
        <f>K25</f>
        <v>367720</v>
      </c>
      <c r="L24" s="21">
        <f>L25</f>
        <v>384460</v>
      </c>
    </row>
    <row r="25" spans="1:12" s="12" customFormat="1" ht="47.25" customHeight="1">
      <c r="A25" s="27" t="s">
        <v>38</v>
      </c>
      <c r="B25" s="20" t="s">
        <v>1</v>
      </c>
      <c r="C25" s="20" t="s">
        <v>13</v>
      </c>
      <c r="D25" s="20" t="s">
        <v>14</v>
      </c>
      <c r="E25" s="23" t="s">
        <v>15</v>
      </c>
      <c r="F25" s="20" t="s">
        <v>5</v>
      </c>
      <c r="G25" s="20" t="s">
        <v>6</v>
      </c>
      <c r="H25" s="20" t="s">
        <v>43</v>
      </c>
      <c r="I25" s="21">
        <f>I26+I28+I30+I32</f>
        <v>358860</v>
      </c>
      <c r="J25" s="21">
        <f>J26+J28+J30</f>
        <v>0</v>
      </c>
      <c r="K25" s="21">
        <f>K26+K28+K30+K32</f>
        <v>367720</v>
      </c>
      <c r="L25" s="21">
        <f>L26+L28+L30+L32</f>
        <v>384460</v>
      </c>
    </row>
    <row r="26" spans="1:12" s="12" customFormat="1" ht="96.75" customHeight="1">
      <c r="A26" s="27" t="s">
        <v>55</v>
      </c>
      <c r="B26" s="20" t="s">
        <v>1</v>
      </c>
      <c r="C26" s="20" t="s">
        <v>13</v>
      </c>
      <c r="D26" s="20" t="s">
        <v>14</v>
      </c>
      <c r="E26" s="23" t="s">
        <v>39</v>
      </c>
      <c r="F26" s="20" t="s">
        <v>5</v>
      </c>
      <c r="G26" s="20" t="s">
        <v>6</v>
      </c>
      <c r="H26" s="20" t="s">
        <v>43</v>
      </c>
      <c r="I26" s="21">
        <f>I27</f>
        <v>162250</v>
      </c>
      <c r="J26" s="26"/>
      <c r="K26" s="21">
        <f t="shared" ref="K26:L26" si="1">K27</f>
        <v>164520</v>
      </c>
      <c r="L26" s="21">
        <f t="shared" si="1"/>
        <v>169270</v>
      </c>
    </row>
    <row r="27" spans="1:12" s="12" customFormat="1" ht="145.5" customHeight="1">
      <c r="A27" s="25" t="s">
        <v>80</v>
      </c>
      <c r="B27" s="20" t="s">
        <v>1</v>
      </c>
      <c r="C27" s="20" t="s">
        <v>13</v>
      </c>
      <c r="D27" s="20" t="s">
        <v>14</v>
      </c>
      <c r="E27" s="23" t="s">
        <v>70</v>
      </c>
      <c r="F27" s="20" t="s">
        <v>5</v>
      </c>
      <c r="G27" s="20" t="s">
        <v>6</v>
      </c>
      <c r="H27" s="20" t="s">
        <v>43</v>
      </c>
      <c r="I27" s="21">
        <v>162250</v>
      </c>
      <c r="J27" s="26"/>
      <c r="K27" s="21">
        <v>164520</v>
      </c>
      <c r="L27" s="21">
        <v>169270</v>
      </c>
    </row>
    <row r="28" spans="1:12" s="12" customFormat="1" ht="114.75" customHeight="1">
      <c r="A28" s="25" t="s">
        <v>40</v>
      </c>
      <c r="B28" s="20" t="s">
        <v>1</v>
      </c>
      <c r="C28" s="20" t="s">
        <v>13</v>
      </c>
      <c r="D28" s="20" t="s">
        <v>14</v>
      </c>
      <c r="E28" s="23" t="s">
        <v>32</v>
      </c>
      <c r="F28" s="20" t="s">
        <v>5</v>
      </c>
      <c r="G28" s="20" t="s">
        <v>6</v>
      </c>
      <c r="H28" s="20" t="s">
        <v>43</v>
      </c>
      <c r="I28" s="21">
        <f>I29</f>
        <v>900</v>
      </c>
      <c r="J28" s="26"/>
      <c r="K28" s="21">
        <f t="shared" ref="K28:L28" si="2">K29</f>
        <v>920</v>
      </c>
      <c r="L28" s="21">
        <f t="shared" si="2"/>
        <v>980</v>
      </c>
    </row>
    <row r="29" spans="1:12" s="12" customFormat="1" ht="161.25" customHeight="1">
      <c r="A29" s="25" t="s">
        <v>81</v>
      </c>
      <c r="B29" s="20" t="s">
        <v>1</v>
      </c>
      <c r="C29" s="20" t="s">
        <v>13</v>
      </c>
      <c r="D29" s="20" t="s">
        <v>14</v>
      </c>
      <c r="E29" s="23" t="s">
        <v>71</v>
      </c>
      <c r="F29" s="20" t="s">
        <v>5</v>
      </c>
      <c r="G29" s="20" t="s">
        <v>6</v>
      </c>
      <c r="H29" s="20" t="s">
        <v>43</v>
      </c>
      <c r="I29" s="21">
        <v>900</v>
      </c>
      <c r="J29" s="26"/>
      <c r="K29" s="21">
        <v>920</v>
      </c>
      <c r="L29" s="21">
        <v>980</v>
      </c>
    </row>
    <row r="30" spans="1:12" s="12" customFormat="1" ht="97.5" customHeight="1">
      <c r="A30" s="27" t="s">
        <v>41</v>
      </c>
      <c r="B30" s="20" t="s">
        <v>1</v>
      </c>
      <c r="C30" s="20" t="s">
        <v>13</v>
      </c>
      <c r="D30" s="20" t="s">
        <v>14</v>
      </c>
      <c r="E30" s="23" t="s">
        <v>42</v>
      </c>
      <c r="F30" s="20" t="s">
        <v>5</v>
      </c>
      <c r="G30" s="20" t="s">
        <v>6</v>
      </c>
      <c r="H30" s="20" t="s">
        <v>43</v>
      </c>
      <c r="I30" s="21">
        <f>I31</f>
        <v>216060</v>
      </c>
      <c r="J30" s="26"/>
      <c r="K30" s="21">
        <f t="shared" ref="K30:L30" si="3">K31</f>
        <v>222670</v>
      </c>
      <c r="L30" s="21">
        <f t="shared" si="3"/>
        <v>235930</v>
      </c>
    </row>
    <row r="31" spans="1:12" s="12" customFormat="1" ht="144.75" customHeight="1">
      <c r="A31" s="25" t="s">
        <v>82</v>
      </c>
      <c r="B31" s="20" t="s">
        <v>1</v>
      </c>
      <c r="C31" s="20" t="s">
        <v>13</v>
      </c>
      <c r="D31" s="20" t="s">
        <v>14</v>
      </c>
      <c r="E31" s="23" t="s">
        <v>72</v>
      </c>
      <c r="F31" s="20" t="s">
        <v>5</v>
      </c>
      <c r="G31" s="20" t="s">
        <v>6</v>
      </c>
      <c r="H31" s="20" t="s">
        <v>43</v>
      </c>
      <c r="I31" s="21">
        <v>216060</v>
      </c>
      <c r="J31" s="26"/>
      <c r="K31" s="21">
        <v>222670</v>
      </c>
      <c r="L31" s="21">
        <v>235930</v>
      </c>
    </row>
    <row r="32" spans="1:12" s="12" customFormat="1" ht="97.5" customHeight="1">
      <c r="A32" s="27" t="s">
        <v>60</v>
      </c>
      <c r="B32" s="20" t="s">
        <v>1</v>
      </c>
      <c r="C32" s="20" t="s">
        <v>13</v>
      </c>
      <c r="D32" s="20" t="s">
        <v>14</v>
      </c>
      <c r="E32" s="23" t="s">
        <v>61</v>
      </c>
      <c r="F32" s="20" t="s">
        <v>5</v>
      </c>
      <c r="G32" s="20" t="s">
        <v>6</v>
      </c>
      <c r="H32" s="20" t="s">
        <v>43</v>
      </c>
      <c r="I32" s="21">
        <f>I33</f>
        <v>-20350</v>
      </c>
      <c r="J32" s="21">
        <v>-29811.48</v>
      </c>
      <c r="K32" s="21">
        <f t="shared" ref="K32:L32" si="4">K33</f>
        <v>-20390</v>
      </c>
      <c r="L32" s="21">
        <f t="shared" si="4"/>
        <v>-21720</v>
      </c>
    </row>
    <row r="33" spans="1:12" s="12" customFormat="1" ht="145.5" customHeight="1">
      <c r="A33" s="25" t="s">
        <v>83</v>
      </c>
      <c r="B33" s="20" t="s">
        <v>1</v>
      </c>
      <c r="C33" s="20" t="s">
        <v>13</v>
      </c>
      <c r="D33" s="20" t="s">
        <v>14</v>
      </c>
      <c r="E33" s="23" t="s">
        <v>73</v>
      </c>
      <c r="F33" s="20" t="s">
        <v>5</v>
      </c>
      <c r="G33" s="20" t="s">
        <v>6</v>
      </c>
      <c r="H33" s="20" t="s">
        <v>43</v>
      </c>
      <c r="I33" s="21">
        <v>-20350</v>
      </c>
      <c r="J33" s="21">
        <v>-29811.48</v>
      </c>
      <c r="K33" s="21">
        <v>-20390</v>
      </c>
      <c r="L33" s="21">
        <v>-21720</v>
      </c>
    </row>
    <row r="34" spans="1:12" s="12" customFormat="1" ht="16.5" customHeight="1">
      <c r="A34" s="22" t="s">
        <v>27</v>
      </c>
      <c r="B34" s="20" t="s">
        <v>1</v>
      </c>
      <c r="C34" s="20" t="s">
        <v>23</v>
      </c>
      <c r="D34" s="20" t="s">
        <v>20</v>
      </c>
      <c r="E34" s="20" t="s">
        <v>15</v>
      </c>
      <c r="F34" s="20" t="s">
        <v>20</v>
      </c>
      <c r="G34" s="20" t="s">
        <v>6</v>
      </c>
      <c r="H34" s="20" t="s">
        <v>15</v>
      </c>
      <c r="I34" s="21">
        <f>I35+I37</f>
        <v>164000</v>
      </c>
      <c r="J34" s="21">
        <f>J35+J37</f>
        <v>0</v>
      </c>
      <c r="K34" s="21">
        <f>K35+K37</f>
        <v>129000</v>
      </c>
      <c r="L34" s="21">
        <f>L35+L37</f>
        <v>129000</v>
      </c>
    </row>
    <row r="35" spans="1:12" s="12" customFormat="1" ht="20.25" customHeight="1">
      <c r="A35" s="30" t="s">
        <v>16</v>
      </c>
      <c r="B35" s="20" t="s">
        <v>1</v>
      </c>
      <c r="C35" s="20" t="s">
        <v>23</v>
      </c>
      <c r="D35" s="20" t="s">
        <v>5</v>
      </c>
      <c r="E35" s="20" t="s">
        <v>15</v>
      </c>
      <c r="F35" s="20" t="s">
        <v>20</v>
      </c>
      <c r="G35" s="20" t="s">
        <v>6</v>
      </c>
      <c r="H35" s="20" t="s">
        <v>43</v>
      </c>
      <c r="I35" s="21">
        <f>I36</f>
        <v>3000</v>
      </c>
      <c r="J35" s="21">
        <f>J36</f>
        <v>0</v>
      </c>
      <c r="K35" s="21">
        <f>K36</f>
        <v>5000</v>
      </c>
      <c r="L35" s="21">
        <f>L36</f>
        <v>5000</v>
      </c>
    </row>
    <row r="36" spans="1:12" s="12" customFormat="1" ht="66" customHeight="1">
      <c r="A36" s="31" t="s">
        <v>33</v>
      </c>
      <c r="B36" s="20" t="s">
        <v>1</v>
      </c>
      <c r="C36" s="20" t="s">
        <v>23</v>
      </c>
      <c r="D36" s="20" t="s">
        <v>5</v>
      </c>
      <c r="E36" s="20" t="s">
        <v>24</v>
      </c>
      <c r="F36" s="20" t="s">
        <v>10</v>
      </c>
      <c r="G36" s="20" t="s">
        <v>6</v>
      </c>
      <c r="H36" s="20" t="s">
        <v>43</v>
      </c>
      <c r="I36" s="21">
        <v>3000</v>
      </c>
      <c r="J36" s="26"/>
      <c r="K36" s="21">
        <v>5000</v>
      </c>
      <c r="L36" s="21">
        <v>5000</v>
      </c>
    </row>
    <row r="37" spans="1:12" s="12" customFormat="1" ht="18.75" customHeight="1">
      <c r="A37" s="30" t="s">
        <v>17</v>
      </c>
      <c r="B37" s="20" t="s">
        <v>1</v>
      </c>
      <c r="C37" s="20" t="s">
        <v>23</v>
      </c>
      <c r="D37" s="20" t="s">
        <v>23</v>
      </c>
      <c r="E37" s="20" t="s">
        <v>15</v>
      </c>
      <c r="F37" s="20" t="s">
        <v>20</v>
      </c>
      <c r="G37" s="20" t="s">
        <v>6</v>
      </c>
      <c r="H37" s="20" t="s">
        <v>43</v>
      </c>
      <c r="I37" s="21">
        <f>I38+I40</f>
        <v>161000</v>
      </c>
      <c r="J37" s="21">
        <f>J38+J40</f>
        <v>0</v>
      </c>
      <c r="K37" s="21">
        <f>K38+K40</f>
        <v>124000</v>
      </c>
      <c r="L37" s="21">
        <f>L38+L40</f>
        <v>124000</v>
      </c>
    </row>
    <row r="38" spans="1:12" s="12" customFormat="1" ht="19.5" customHeight="1">
      <c r="A38" s="32" t="s">
        <v>84</v>
      </c>
      <c r="B38" s="20" t="s">
        <v>1</v>
      </c>
      <c r="C38" s="20" t="s">
        <v>23</v>
      </c>
      <c r="D38" s="20" t="s">
        <v>23</v>
      </c>
      <c r="E38" s="20" t="s">
        <v>24</v>
      </c>
      <c r="F38" s="20" t="s">
        <v>20</v>
      </c>
      <c r="G38" s="20" t="s">
        <v>6</v>
      </c>
      <c r="H38" s="20" t="s">
        <v>43</v>
      </c>
      <c r="I38" s="21">
        <f>I39</f>
        <v>70000</v>
      </c>
      <c r="J38" s="21">
        <f>J39</f>
        <v>0</v>
      </c>
      <c r="K38" s="21">
        <f>K39</f>
        <v>35000</v>
      </c>
      <c r="L38" s="21">
        <f>L39</f>
        <v>35000</v>
      </c>
    </row>
    <row r="39" spans="1:12" s="12" customFormat="1" ht="47.25" customHeight="1">
      <c r="A39" s="30" t="s">
        <v>85</v>
      </c>
      <c r="B39" s="20" t="s">
        <v>1</v>
      </c>
      <c r="C39" s="20" t="s">
        <v>23</v>
      </c>
      <c r="D39" s="20" t="s">
        <v>23</v>
      </c>
      <c r="E39" s="20" t="s">
        <v>34</v>
      </c>
      <c r="F39" s="20" t="s">
        <v>10</v>
      </c>
      <c r="G39" s="20" t="s">
        <v>6</v>
      </c>
      <c r="H39" s="20" t="s">
        <v>43</v>
      </c>
      <c r="I39" s="21">
        <v>70000</v>
      </c>
      <c r="J39" s="26"/>
      <c r="K39" s="21">
        <v>35000</v>
      </c>
      <c r="L39" s="21">
        <v>35000</v>
      </c>
    </row>
    <row r="40" spans="1:12" s="35" customFormat="1" ht="19.5" customHeight="1">
      <c r="A40" s="30" t="s">
        <v>86</v>
      </c>
      <c r="B40" s="33" t="s">
        <v>1</v>
      </c>
      <c r="C40" s="33" t="s">
        <v>23</v>
      </c>
      <c r="D40" s="33" t="s">
        <v>23</v>
      </c>
      <c r="E40" s="33" t="s">
        <v>35</v>
      </c>
      <c r="F40" s="33" t="s">
        <v>20</v>
      </c>
      <c r="G40" s="33" t="s">
        <v>6</v>
      </c>
      <c r="H40" s="33" t="s">
        <v>43</v>
      </c>
      <c r="I40" s="34">
        <f>I41</f>
        <v>91000</v>
      </c>
      <c r="J40" s="34">
        <f>J41</f>
        <v>0</v>
      </c>
      <c r="K40" s="34">
        <f>K41</f>
        <v>89000</v>
      </c>
      <c r="L40" s="34">
        <f>L41</f>
        <v>89000</v>
      </c>
    </row>
    <row r="41" spans="1:12" s="35" customFormat="1" ht="47.25" customHeight="1">
      <c r="A41" s="30" t="s">
        <v>87</v>
      </c>
      <c r="B41" s="33" t="s">
        <v>1</v>
      </c>
      <c r="C41" s="33" t="s">
        <v>23</v>
      </c>
      <c r="D41" s="33" t="s">
        <v>23</v>
      </c>
      <c r="E41" s="33" t="s">
        <v>36</v>
      </c>
      <c r="F41" s="33" t="s">
        <v>10</v>
      </c>
      <c r="G41" s="33" t="s">
        <v>6</v>
      </c>
      <c r="H41" s="33" t="s">
        <v>43</v>
      </c>
      <c r="I41" s="34">
        <v>91000</v>
      </c>
      <c r="J41" s="36"/>
      <c r="K41" s="34">
        <v>89000</v>
      </c>
      <c r="L41" s="34">
        <v>89000</v>
      </c>
    </row>
    <row r="42" spans="1:12" s="12" customFormat="1" ht="17.25" customHeight="1">
      <c r="A42" s="19" t="s">
        <v>28</v>
      </c>
      <c r="B42" s="20" t="s">
        <v>1</v>
      </c>
      <c r="C42" s="20" t="s">
        <v>2</v>
      </c>
      <c r="D42" s="20" t="s">
        <v>20</v>
      </c>
      <c r="E42" s="20" t="s">
        <v>15</v>
      </c>
      <c r="F42" s="20" t="s">
        <v>20</v>
      </c>
      <c r="G42" s="20" t="s">
        <v>6</v>
      </c>
      <c r="H42" s="20" t="s">
        <v>15</v>
      </c>
      <c r="I42" s="21">
        <f>I43</f>
        <v>3000</v>
      </c>
      <c r="J42" s="21">
        <f t="shared" ref="J42:L43" si="5">J43</f>
        <v>0</v>
      </c>
      <c r="K42" s="21">
        <f t="shared" si="5"/>
        <v>3000</v>
      </c>
      <c r="L42" s="21">
        <f t="shared" si="5"/>
        <v>3000</v>
      </c>
    </row>
    <row r="43" spans="1:12" s="12" customFormat="1" ht="64.5" customHeight="1">
      <c r="A43" s="37" t="s">
        <v>18</v>
      </c>
      <c r="B43" s="20" t="s">
        <v>1</v>
      </c>
      <c r="C43" s="20" t="s">
        <v>2</v>
      </c>
      <c r="D43" s="20" t="s">
        <v>3</v>
      </c>
      <c r="E43" s="20" t="s">
        <v>15</v>
      </c>
      <c r="F43" s="20" t="s">
        <v>5</v>
      </c>
      <c r="G43" s="20" t="s">
        <v>6</v>
      </c>
      <c r="H43" s="20" t="s">
        <v>43</v>
      </c>
      <c r="I43" s="21">
        <f>I44</f>
        <v>3000</v>
      </c>
      <c r="J43" s="21">
        <f t="shared" si="5"/>
        <v>0</v>
      </c>
      <c r="K43" s="21">
        <f t="shared" si="5"/>
        <v>3000</v>
      </c>
      <c r="L43" s="21">
        <f t="shared" si="5"/>
        <v>3000</v>
      </c>
    </row>
    <row r="44" spans="1:12" s="12" customFormat="1" ht="93.75" customHeight="1">
      <c r="A44" s="38" t="s">
        <v>7</v>
      </c>
      <c r="B44" s="20" t="s">
        <v>1</v>
      </c>
      <c r="C44" s="20" t="s">
        <v>2</v>
      </c>
      <c r="D44" s="20" t="s">
        <v>3</v>
      </c>
      <c r="E44" s="20" t="s">
        <v>4</v>
      </c>
      <c r="F44" s="20" t="s">
        <v>5</v>
      </c>
      <c r="G44" s="20" t="s">
        <v>6</v>
      </c>
      <c r="H44" s="20" t="s">
        <v>43</v>
      </c>
      <c r="I44" s="21">
        <v>3000</v>
      </c>
      <c r="J44" s="26"/>
      <c r="K44" s="21">
        <v>3000</v>
      </c>
      <c r="L44" s="21">
        <v>3000</v>
      </c>
    </row>
    <row r="45" spans="1:12" s="12" customFormat="1" ht="50.25" customHeight="1">
      <c r="A45" s="39" t="s">
        <v>56</v>
      </c>
      <c r="B45" s="20" t="s">
        <v>1</v>
      </c>
      <c r="C45" s="20" t="s">
        <v>8</v>
      </c>
      <c r="D45" s="20" t="s">
        <v>20</v>
      </c>
      <c r="E45" s="20" t="s">
        <v>15</v>
      </c>
      <c r="F45" s="20" t="s">
        <v>20</v>
      </c>
      <c r="G45" s="20" t="s">
        <v>6</v>
      </c>
      <c r="H45" s="20" t="s">
        <v>15</v>
      </c>
      <c r="I45" s="21">
        <f>I46</f>
        <v>61239.18</v>
      </c>
      <c r="J45" s="21" t="e">
        <f t="shared" ref="J45:L47" si="6">J46</f>
        <v>#REF!</v>
      </c>
      <c r="K45" s="21">
        <f t="shared" si="6"/>
        <v>61239.18</v>
      </c>
      <c r="L45" s="21">
        <f t="shared" si="6"/>
        <v>61239.18</v>
      </c>
    </row>
    <row r="46" spans="1:12" s="12" customFormat="1" ht="111" customHeight="1">
      <c r="A46" s="25" t="s">
        <v>57</v>
      </c>
      <c r="B46" s="20" t="s">
        <v>1</v>
      </c>
      <c r="C46" s="20" t="s">
        <v>8</v>
      </c>
      <c r="D46" s="20" t="s">
        <v>9</v>
      </c>
      <c r="E46" s="20" t="s">
        <v>15</v>
      </c>
      <c r="F46" s="20" t="s">
        <v>20</v>
      </c>
      <c r="G46" s="20" t="s">
        <v>6</v>
      </c>
      <c r="H46" s="20" t="s">
        <v>30</v>
      </c>
      <c r="I46" s="21">
        <f>I47</f>
        <v>61239.18</v>
      </c>
      <c r="J46" s="21" t="e">
        <f t="shared" si="6"/>
        <v>#REF!</v>
      </c>
      <c r="K46" s="21">
        <f t="shared" si="6"/>
        <v>61239.18</v>
      </c>
      <c r="L46" s="21">
        <f t="shared" si="6"/>
        <v>61239.18</v>
      </c>
    </row>
    <row r="47" spans="1:12" s="12" customFormat="1" ht="112.5" customHeight="1">
      <c r="A47" s="25" t="s">
        <v>88</v>
      </c>
      <c r="B47" s="20" t="s">
        <v>1</v>
      </c>
      <c r="C47" s="20" t="s">
        <v>8</v>
      </c>
      <c r="D47" s="20" t="s">
        <v>9</v>
      </c>
      <c r="E47" s="20" t="s">
        <v>24</v>
      </c>
      <c r="F47" s="20" t="s">
        <v>20</v>
      </c>
      <c r="G47" s="20" t="s">
        <v>6</v>
      </c>
      <c r="H47" s="20" t="s">
        <v>30</v>
      </c>
      <c r="I47" s="21">
        <f>I48</f>
        <v>61239.18</v>
      </c>
      <c r="J47" s="21" t="e">
        <f>#REF!</f>
        <v>#REF!</v>
      </c>
      <c r="K47" s="21">
        <f t="shared" si="6"/>
        <v>61239.18</v>
      </c>
      <c r="L47" s="21">
        <f t="shared" si="6"/>
        <v>61239.18</v>
      </c>
    </row>
    <row r="48" spans="1:12" s="12" customFormat="1" ht="80.25" customHeight="1">
      <c r="A48" s="27" t="s">
        <v>58</v>
      </c>
      <c r="B48" s="20" t="s">
        <v>1</v>
      </c>
      <c r="C48" s="20" t="s">
        <v>8</v>
      </c>
      <c r="D48" s="20" t="s">
        <v>9</v>
      </c>
      <c r="E48" s="20" t="s">
        <v>11</v>
      </c>
      <c r="F48" s="20" t="s">
        <v>10</v>
      </c>
      <c r="G48" s="20" t="s">
        <v>6</v>
      </c>
      <c r="H48" s="20" t="s">
        <v>30</v>
      </c>
      <c r="I48" s="21">
        <v>61239.18</v>
      </c>
      <c r="J48" s="26"/>
      <c r="K48" s="21">
        <v>61239.18</v>
      </c>
      <c r="L48" s="21">
        <v>61239.18</v>
      </c>
    </row>
    <row r="49" spans="1:12" s="12" customFormat="1" ht="30.75" customHeight="1">
      <c r="A49" s="38" t="s">
        <v>64</v>
      </c>
      <c r="B49" s="20" t="s">
        <v>1</v>
      </c>
      <c r="C49" s="20" t="s">
        <v>12</v>
      </c>
      <c r="D49" s="20" t="s">
        <v>20</v>
      </c>
      <c r="E49" s="20" t="s">
        <v>15</v>
      </c>
      <c r="F49" s="20" t="s">
        <v>20</v>
      </c>
      <c r="G49" s="20" t="s">
        <v>6</v>
      </c>
      <c r="H49" s="20" t="s">
        <v>15</v>
      </c>
      <c r="I49" s="21">
        <f>I50</f>
        <v>124855.44</v>
      </c>
      <c r="J49" s="21">
        <f t="shared" ref="J49:L51" si="7">J50</f>
        <v>0</v>
      </c>
      <c r="K49" s="21">
        <f t="shared" si="7"/>
        <v>116023.44</v>
      </c>
      <c r="L49" s="21">
        <f t="shared" si="7"/>
        <v>116023.44</v>
      </c>
    </row>
    <row r="50" spans="1:12" s="12" customFormat="1" ht="18.75" customHeight="1">
      <c r="A50" s="38" t="s">
        <v>65</v>
      </c>
      <c r="B50" s="20" t="s">
        <v>1</v>
      </c>
      <c r="C50" s="20" t="s">
        <v>12</v>
      </c>
      <c r="D50" s="20" t="s">
        <v>14</v>
      </c>
      <c r="E50" s="20" t="s">
        <v>15</v>
      </c>
      <c r="F50" s="20" t="s">
        <v>20</v>
      </c>
      <c r="G50" s="20" t="s">
        <v>6</v>
      </c>
      <c r="H50" s="20" t="s">
        <v>66</v>
      </c>
      <c r="I50" s="21">
        <f>I51</f>
        <v>124855.44</v>
      </c>
      <c r="J50" s="21">
        <f t="shared" si="7"/>
        <v>0</v>
      </c>
      <c r="K50" s="21">
        <f t="shared" si="7"/>
        <v>116023.44</v>
      </c>
      <c r="L50" s="21">
        <f t="shared" si="7"/>
        <v>116023.44</v>
      </c>
    </row>
    <row r="51" spans="1:12" s="12" customFormat="1" ht="47.25" customHeight="1">
      <c r="A51" s="37" t="s">
        <v>67</v>
      </c>
      <c r="B51" s="20" t="s">
        <v>1</v>
      </c>
      <c r="C51" s="20" t="s">
        <v>12</v>
      </c>
      <c r="D51" s="20" t="s">
        <v>14</v>
      </c>
      <c r="E51" s="20" t="s">
        <v>68</v>
      </c>
      <c r="F51" s="20" t="s">
        <v>20</v>
      </c>
      <c r="G51" s="20" t="s">
        <v>6</v>
      </c>
      <c r="H51" s="20" t="s">
        <v>66</v>
      </c>
      <c r="I51" s="21">
        <f>I52</f>
        <v>124855.44</v>
      </c>
      <c r="J51" s="21">
        <f t="shared" si="7"/>
        <v>0</v>
      </c>
      <c r="K51" s="21">
        <f t="shared" si="7"/>
        <v>116023.44</v>
      </c>
      <c r="L51" s="21">
        <f t="shared" si="7"/>
        <v>116023.44</v>
      </c>
    </row>
    <row r="52" spans="1:12" s="12" customFormat="1" ht="47.25" customHeight="1">
      <c r="A52" s="38" t="s">
        <v>62</v>
      </c>
      <c r="B52" s="20" t="s">
        <v>1</v>
      </c>
      <c r="C52" s="20" t="s">
        <v>12</v>
      </c>
      <c r="D52" s="20" t="s">
        <v>14</v>
      </c>
      <c r="E52" s="20" t="s">
        <v>63</v>
      </c>
      <c r="F52" s="20" t="s">
        <v>10</v>
      </c>
      <c r="G52" s="20" t="s">
        <v>6</v>
      </c>
      <c r="H52" s="20" t="s">
        <v>66</v>
      </c>
      <c r="I52" s="21">
        <v>124855.44</v>
      </c>
      <c r="J52" s="26"/>
      <c r="K52" s="21">
        <v>116023.44</v>
      </c>
      <c r="L52" s="21">
        <v>116023.44</v>
      </c>
    </row>
    <row r="53" spans="1:12">
      <c r="A53" s="2"/>
      <c r="B53" s="2"/>
      <c r="C53" s="2"/>
      <c r="D53" s="2"/>
      <c r="E53" s="2"/>
      <c r="F53" s="2"/>
      <c r="G53" s="2"/>
      <c r="H53" s="2"/>
      <c r="I53" s="2"/>
    </row>
    <row r="54" spans="1:12">
      <c r="A54" s="2"/>
      <c r="B54" s="2"/>
      <c r="C54" s="2"/>
      <c r="D54" s="2"/>
      <c r="E54" s="2"/>
      <c r="F54" s="2"/>
      <c r="G54" s="2"/>
      <c r="H54" s="2"/>
      <c r="I54" s="2"/>
    </row>
    <row r="55" spans="1:12">
      <c r="A55" s="2"/>
      <c r="B55" s="2"/>
      <c r="C55" s="2"/>
      <c r="D55" s="2"/>
      <c r="E55" s="2"/>
      <c r="F55" s="2"/>
      <c r="G55" s="2"/>
      <c r="H55" s="2"/>
      <c r="I55" s="2"/>
    </row>
    <row r="56" spans="1:12" ht="16.5">
      <c r="A56" s="2"/>
      <c r="B56" s="2"/>
      <c r="C56" s="2"/>
      <c r="D56" s="2"/>
      <c r="E56" s="2"/>
      <c r="F56" s="2"/>
      <c r="G56" s="2"/>
      <c r="H56" s="2"/>
      <c r="I56" s="11"/>
      <c r="J56" s="11">
        <f>J57</f>
        <v>0</v>
      </c>
      <c r="K56" s="11"/>
    </row>
    <row r="57" spans="1:12">
      <c r="A57" s="2"/>
      <c r="B57" s="2"/>
      <c r="C57" s="2"/>
      <c r="D57" s="2"/>
      <c r="E57" s="2"/>
      <c r="F57" s="2"/>
      <c r="G57" s="2"/>
      <c r="H57" s="2"/>
      <c r="I57" s="2"/>
    </row>
    <row r="58" spans="1:12">
      <c r="A58" s="2"/>
      <c r="B58" s="2"/>
      <c r="C58" s="2"/>
      <c r="D58" s="2"/>
      <c r="E58" s="2"/>
      <c r="F58" s="2"/>
      <c r="G58" s="2"/>
      <c r="H58" s="2"/>
      <c r="I58" s="2"/>
    </row>
    <row r="59" spans="1:12">
      <c r="A59" s="2"/>
      <c r="B59" s="2"/>
      <c r="C59" s="2"/>
      <c r="D59" s="2"/>
      <c r="E59" s="2"/>
      <c r="F59" s="2"/>
      <c r="G59" s="2"/>
      <c r="H59" s="2"/>
      <c r="I59" s="2"/>
    </row>
    <row r="60" spans="1:12">
      <c r="A60" s="2"/>
      <c r="B60" s="2"/>
      <c r="C60" s="2"/>
      <c r="D60" s="2"/>
      <c r="E60" s="2"/>
      <c r="F60" s="2"/>
      <c r="G60" s="2"/>
      <c r="H60" s="2"/>
      <c r="I60" s="2"/>
    </row>
    <row r="61" spans="1:12">
      <c r="A61" s="2"/>
      <c r="B61" s="2"/>
      <c r="C61" s="2"/>
      <c r="D61" s="2"/>
      <c r="E61" s="2"/>
      <c r="F61" s="2"/>
      <c r="G61" s="2"/>
      <c r="H61" s="2"/>
      <c r="I61" s="2"/>
    </row>
    <row r="62" spans="1:12">
      <c r="A62" s="2"/>
      <c r="B62" s="2"/>
      <c r="C62" s="2"/>
      <c r="D62" s="2"/>
      <c r="E62" s="2"/>
      <c r="F62" s="2"/>
      <c r="G62" s="2"/>
      <c r="H62" s="2"/>
      <c r="I62" s="2"/>
    </row>
    <row r="63" spans="1:12">
      <c r="A63" s="2"/>
      <c r="B63" s="2"/>
      <c r="C63" s="2"/>
      <c r="D63" s="2"/>
      <c r="E63" s="2"/>
      <c r="F63" s="2"/>
      <c r="G63" s="2"/>
      <c r="H63" s="2"/>
      <c r="I63" s="2"/>
    </row>
    <row r="64" spans="1:12">
      <c r="A64" s="2"/>
      <c r="B64" s="2"/>
      <c r="C64" s="2"/>
      <c r="D64" s="2"/>
      <c r="E64" s="2"/>
      <c r="F64" s="2"/>
      <c r="G64" s="2"/>
      <c r="H64" s="2"/>
      <c r="I64" s="2"/>
    </row>
    <row r="65" spans="1:9">
      <c r="A65" s="2"/>
      <c r="B65" s="2"/>
      <c r="C65" s="2"/>
      <c r="D65" s="2"/>
      <c r="E65" s="2"/>
      <c r="F65" s="2"/>
      <c r="G65" s="2"/>
      <c r="H65" s="2"/>
      <c r="I65" s="2"/>
    </row>
    <row r="66" spans="1:9">
      <c r="A66" s="2"/>
      <c r="B66" s="2"/>
      <c r="C66" s="2"/>
      <c r="D66" s="2"/>
      <c r="E66" s="2"/>
      <c r="F66" s="2"/>
      <c r="G66" s="2"/>
      <c r="H66" s="2"/>
      <c r="I66" s="2"/>
    </row>
  </sheetData>
  <mergeCells count="19">
    <mergeCell ref="A15:A17"/>
    <mergeCell ref="B15:H15"/>
    <mergeCell ref="I15:L15"/>
    <mergeCell ref="B16:F16"/>
    <mergeCell ref="G16:H16"/>
    <mergeCell ref="I16:I17"/>
    <mergeCell ref="J16:J17"/>
    <mergeCell ref="K16:K17"/>
    <mergeCell ref="L16:L17"/>
    <mergeCell ref="H1:L1"/>
    <mergeCell ref="D2:M2"/>
    <mergeCell ref="A4:L4"/>
    <mergeCell ref="A13:L13"/>
    <mergeCell ref="H7:L7"/>
    <mergeCell ref="E8:L8"/>
    <mergeCell ref="H9:L9"/>
    <mergeCell ref="H10:L10"/>
    <mergeCell ref="A12:L12"/>
    <mergeCell ref="I5:M5"/>
  </mergeCells>
  <pageMargins left="0.59055118110236227" right="0" top="0.78740157480314965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</vt:lpstr>
      <vt:lpstr>'Приложение 1 '!Заголовки_для_печати</vt:lpstr>
      <vt:lpstr>'Приложение 1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2022-02-01T03:11:22Z</cp:lastPrinted>
  <dcterms:created xsi:type="dcterms:W3CDTF">2009-10-06T07:13:21Z</dcterms:created>
  <dcterms:modified xsi:type="dcterms:W3CDTF">2022-09-28T03:46:19Z</dcterms:modified>
</cp:coreProperties>
</file>