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1 изменение  на 26.01.2022\"/>
    </mc:Choice>
  </mc:AlternateContent>
  <bookViews>
    <workbookView xWindow="0" yWindow="0" windowWidth="23040" windowHeight="9120"/>
  </bookViews>
  <sheets>
    <sheet name="Приложение 1" sheetId="1" r:id="rId1"/>
  </sheets>
  <definedNames>
    <definedName name="_xlnm.Print_Titles" localSheetId="0">'Приложение 1'!$21:$21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07" i="1" l="1"/>
  <c r="Q107" i="1"/>
  <c r="P107" i="1"/>
  <c r="R105" i="1"/>
  <c r="R104" i="1" s="1"/>
  <c r="Q105" i="1"/>
  <c r="Q104" i="1" s="1"/>
  <c r="P105" i="1"/>
  <c r="P104" i="1"/>
  <c r="R102" i="1"/>
  <c r="Q102" i="1"/>
  <c r="P102" i="1"/>
  <c r="R100" i="1"/>
  <c r="Q100" i="1"/>
  <c r="P100" i="1"/>
  <c r="R98" i="1"/>
  <c r="Q98" i="1"/>
  <c r="P98" i="1"/>
  <c r="R96" i="1"/>
  <c r="Q96" i="1"/>
  <c r="P96" i="1"/>
  <c r="R94" i="1"/>
  <c r="Q94" i="1"/>
  <c r="P94" i="1"/>
  <c r="R92" i="1"/>
  <c r="Q92" i="1"/>
  <c r="P92" i="1"/>
  <c r="R90" i="1"/>
  <c r="Q90" i="1"/>
  <c r="P90" i="1"/>
  <c r="R88" i="1"/>
  <c r="Q88" i="1"/>
  <c r="P88" i="1"/>
  <c r="R86" i="1"/>
  <c r="Q86" i="1"/>
  <c r="P86" i="1"/>
  <c r="R81" i="1"/>
  <c r="R80" i="1" s="1"/>
  <c r="Q81" i="1"/>
  <c r="Q80" i="1" s="1"/>
  <c r="P81" i="1"/>
  <c r="P80" i="1"/>
  <c r="R78" i="1"/>
  <c r="Q78" i="1"/>
  <c r="Q77" i="1" s="1"/>
  <c r="P78" i="1"/>
  <c r="P77" i="1" s="1"/>
  <c r="R77" i="1"/>
  <c r="R74" i="1"/>
  <c r="R73" i="1" s="1"/>
  <c r="R72" i="1" s="1"/>
  <c r="Q74" i="1"/>
  <c r="Q73" i="1" s="1"/>
  <c r="Q72" i="1" s="1"/>
  <c r="P74" i="1"/>
  <c r="P73" i="1" s="1"/>
  <c r="P72" i="1" s="1"/>
  <c r="R70" i="1"/>
  <c r="R68" i="1" s="1"/>
  <c r="R67" i="1" s="1"/>
  <c r="Q70" i="1"/>
  <c r="Q68" i="1" s="1"/>
  <c r="Q67" i="1" s="1"/>
  <c r="P70" i="1"/>
  <c r="P68" i="1"/>
  <c r="P67" i="1" s="1"/>
  <c r="R65" i="1"/>
  <c r="R64" i="1" s="1"/>
  <c r="Q65" i="1"/>
  <c r="P65" i="1"/>
  <c r="Q64" i="1"/>
  <c r="P64" i="1"/>
  <c r="R62" i="1"/>
  <c r="Q62" i="1"/>
  <c r="P62" i="1"/>
  <c r="R60" i="1"/>
  <c r="Q60" i="1"/>
  <c r="P60" i="1"/>
  <c r="R57" i="1"/>
  <c r="R56" i="1" s="1"/>
  <c r="Q57" i="1"/>
  <c r="Q56" i="1" s="1"/>
  <c r="Q53" i="1" s="1"/>
  <c r="P57" i="1"/>
  <c r="Q54" i="1"/>
  <c r="P54" i="1"/>
  <c r="R51" i="1"/>
  <c r="R50" i="1" s="1"/>
  <c r="Q51" i="1"/>
  <c r="Q50" i="1" s="1"/>
  <c r="P51" i="1"/>
  <c r="P50" i="1" s="1"/>
  <c r="R48" i="1"/>
  <c r="Q48" i="1"/>
  <c r="P48" i="1"/>
  <c r="R46" i="1"/>
  <c r="Q46" i="1"/>
  <c r="P46" i="1"/>
  <c r="R44" i="1"/>
  <c r="R41" i="1" s="1"/>
  <c r="R40" i="1" s="1"/>
  <c r="Q44" i="1"/>
  <c r="P44" i="1"/>
  <c r="R42" i="1"/>
  <c r="Q42" i="1"/>
  <c r="Q41" i="1" s="1"/>
  <c r="Q40" i="1" s="1"/>
  <c r="P42" i="1"/>
  <c r="R38" i="1"/>
  <c r="Q38" i="1"/>
  <c r="P38" i="1"/>
  <c r="R36" i="1"/>
  <c r="Q36" i="1"/>
  <c r="P36" i="1"/>
  <c r="R34" i="1"/>
  <c r="Q34" i="1"/>
  <c r="P34" i="1"/>
  <c r="R32" i="1"/>
  <c r="Q32" i="1"/>
  <c r="P32" i="1"/>
  <c r="R24" i="1"/>
  <c r="R23" i="1" s="1"/>
  <c r="Q24" i="1"/>
  <c r="P24" i="1"/>
  <c r="P23" i="1" s="1"/>
  <c r="Q23" i="1"/>
  <c r="R31" i="1" l="1"/>
  <c r="R30" i="1" s="1"/>
  <c r="Q31" i="1"/>
  <c r="Q30" i="1" s="1"/>
  <c r="P56" i="1"/>
  <c r="P53" i="1" s="1"/>
  <c r="P22" i="1" s="1"/>
  <c r="Q76" i="1"/>
  <c r="P85" i="1"/>
  <c r="P84" i="1" s="1"/>
  <c r="P41" i="1"/>
  <c r="P76" i="1"/>
  <c r="Q85" i="1"/>
  <c r="Q84" i="1" s="1"/>
  <c r="R85" i="1"/>
  <c r="R84" i="1" s="1"/>
  <c r="P31" i="1"/>
  <c r="P30" i="1" s="1"/>
  <c r="Q22" i="1"/>
  <c r="R76" i="1"/>
  <c r="P40" i="1"/>
  <c r="R53" i="1"/>
  <c r="R22" i="1" l="1"/>
</calcChain>
</file>

<file path=xl/sharedStrings.xml><?xml version="1.0" encoding="utf-8"?>
<sst xmlns="http://schemas.openxmlformats.org/spreadsheetml/2006/main" count="820" uniqueCount="236">
  <si>
    <t>Приложение № 1</t>
  </si>
  <si>
    <t>к решению Крутинского районного Совета</t>
  </si>
  <si>
    <t>"О районном бюджете на 2022 год</t>
  </si>
  <si>
    <t>и на плановый период 2023 и 2024 годов"</t>
  </si>
  <si>
    <t>ПРОГНОЗ
поступлений налоговых и неналоговых доходов районного бюджета
на 2022 год и на плановый период 2023 и 2024 годов</t>
  </si>
  <si>
    <t>Наименование кодов классификации доходов районного бюджета</t>
  </si>
  <si>
    <t>Коды классификации доходов                    районного бюджета</t>
  </si>
  <si>
    <t>Сумма, рублей</t>
  </si>
  <si>
    <t>Вид доходов бюджета</t>
  </si>
  <si>
    <t>Подвид доходов бюджета</t>
  </si>
  <si>
    <t>2022 год</t>
  </si>
  <si>
    <t>2023 год</t>
  </si>
  <si>
    <t>2024 год</t>
  </si>
  <si>
    <t>Груп- па  дохо-дов</t>
  </si>
  <si>
    <t>Под- груп-     па   дохо-дов</t>
  </si>
  <si>
    <t>Ста- тья до-хо-дов</t>
  </si>
  <si>
    <t>Под- ста-  тья дохо-дов</t>
  </si>
  <si>
    <t>Эле- мент дохо-дов</t>
  </si>
  <si>
    <t>Груп-па подви-да дохо-дов бюд-жета</t>
  </si>
  <si>
    <t>Анали-тичес-кая группа подви-да дохо-дов бюд-жета</t>
  </si>
  <si>
    <t>00010000000000000000</t>
  </si>
  <si>
    <t>00011690050050000140</t>
  </si>
  <si>
    <t>Налоговые и неналоговые доходы</t>
  </si>
  <si>
    <t>1</t>
  </si>
  <si>
    <t>00</t>
  </si>
  <si>
    <t>000</t>
  </si>
  <si>
    <t>0000</t>
  </si>
  <si>
    <t>00010100000000000000</t>
  </si>
  <si>
    <t>00010102030010000110</t>
  </si>
  <si>
    <t>Налоги на прибыль, доходы</t>
  </si>
  <si>
    <t>01</t>
  </si>
  <si>
    <t>00010102000010000110</t>
  </si>
  <si>
    <t>Налог на доходы физических лиц</t>
  </si>
  <si>
    <t>02</t>
  </si>
  <si>
    <t>00010102000000000110</t>
  </si>
  <si>
    <t>00010102010010000000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</si>
  <si>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</si>
  <si>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</si>
  <si>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010</t>
  </si>
  <si>
    <t>00010102020010000000</t>
  </si>
  <si>
    <t>00010102020010000110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</si>
  <si>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</si>
  <si>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</si>
  <si>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00010102030010000000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</si>
  <si>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</si>
  <si>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</si>
  <si>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</si>
  <si>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</si>
  <si>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</si>
  <si>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050</t>
  </si>
  <si>
    <t>00010300000000000000</t>
  </si>
  <si>
    <t>00010302250010000110</t>
  </si>
  <si>
    <t>Налоги на товары (работы, услуги), реализуемые на территории Российской Федерации</t>
  </si>
  <si>
    <t>03</t>
  </si>
  <si>
    <t>00010302000010000110</t>
  </si>
  <si>
    <t>Акцизы по подакцизным товарам (продукции), производимым на территории Российской Федерации</t>
  </si>
  <si>
    <t>00010302000000000110</t>
  </si>
  <si>
    <t>00010302230010000110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</si>
  <si>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</si>
  <si>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</si>
  <si>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</si>
  <si>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</si>
  <si>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00010302240010000110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</si>
  <si>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</si>
  <si>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</si>
  <si>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</si>
  <si>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</si>
  <si>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</si>
  <si>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</si>
  <si>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</si>
  <si>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</si>
  <si>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00010500000000000000</t>
  </si>
  <si>
    <t>00010503020010000110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</si>
  <si>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</si>
  <si>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</si>
  <si>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</si>
  <si>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</si>
  <si>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</si>
  <si>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</si>
  <si>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</si>
  <si>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</si>
  <si>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00010502000000000110</t>
  </si>
  <si>
    <t>00010502020020000000</t>
  </si>
  <si>
    <t>00010502020020000110</t>
  </si>
  <si>
    <t>Единый сельскохозяйственный налог</t>
  </si>
  <si>
    <t>00010503000010000110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</si>
  <si>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</si>
  <si>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</si>
  <si>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</si>
  <si>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00010503000000000110</t>
  </si>
  <si>
    <t>00010503010010000000</t>
  </si>
  <si>
    <t>00010503010010000110</t>
  </si>
  <si>
    <t>Государственная пошлина</t>
  </si>
  <si>
    <t>08</t>
  </si>
  <si>
    <t>00010503020010000000</t>
  </si>
  <si>
    <t>Государственная пошлина по делам, рассматриваемым в судах общей юрисдикции, мировыми судьями</t>
  </si>
  <si>
    <t>00010800000000000000</t>
  </si>
  <si>
    <t>00010807150010000110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</si>
  <si>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</si>
  <si>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00010807000010000110</t>
  </si>
  <si>
    <t>Доходы от использования имущества, находящегося в государственной и муниципальной собственности</t>
  </si>
  <si>
    <t>11</t>
  </si>
  <si>
    <t>Проценты, полученные от предоставления бюджетных кредитов внутри страны</t>
  </si>
  <si>
    <t>120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</si>
  <si>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</si>
  <si>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00010807000000000110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</si>
  <si>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</si>
  <si>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00011100000000000000</t>
  </si>
  <si>
    <t>00011109045050000120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</si>
  <si>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</si>
  <si>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00011105000000000120</t>
  </si>
  <si>
    <t>00011105035050000120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</si>
  <si>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</si>
  <si>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013</t>
  </si>
  <si>
    <t>00011105010100000000</t>
  </si>
  <si>
    <t>00011105013100000120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</si>
  <si>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</si>
  <si>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</si>
  <si>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00011105030000000000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</si>
  <si>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</si>
  <si>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</si>
  <si>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00011105030050000000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</si>
  <si>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</si>
  <si>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</si>
  <si>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00011107000000000120</t>
  </si>
  <si>
    <t>00011107015050000120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</si>
  <si>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</si>
  <si>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</si>
  <si>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00011109040000000000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</si>
  <si>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</si>
  <si>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</si>
  <si>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00011109000000000120</t>
  </si>
  <si>
    <t>00011109040050000000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</si>
  <si>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</si>
  <si>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00011200000000000000</t>
  </si>
  <si>
    <t>00011201040010000120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</si>
  <si>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</si>
  <si>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</si>
  <si>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00011201000010000120</t>
  </si>
  <si>
    <t>Платежи при пользовании природными ресурсами</t>
  </si>
  <si>
    <t>12</t>
  </si>
  <si>
    <t>00011201000000000120</t>
  </si>
  <si>
    <t>00011201010010000000</t>
  </si>
  <si>
    <t>00011201010010000120</t>
  </si>
  <si>
    <t>Плата за негативное воздействие на окружающую среду</t>
  </si>
  <si>
    <t>00011201020010000000</t>
  </si>
  <si>
    <t>00011201020010000120</t>
  </si>
  <si>
    <t xml:space="preserve">Плата за выбросы загрязняющих веществ в атмосферный воздух стационарными объектами 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</si>
  <si>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</si>
  <si>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</si>
  <si>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</si>
  <si>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>Доходы от оказания платных услуг и компенсации затрат государства</t>
  </si>
  <si>
    <t>13</t>
  </si>
  <si>
    <t>Доходы от оказания платных услуг (работ)</t>
  </si>
  <si>
    <t>130</t>
  </si>
  <si>
    <t>Прочие доходы от оказания платных услуг (работ)</t>
  </si>
  <si>
    <t>990</t>
  </si>
  <si>
    <t>Прочие доходы от оказания платных услуг (работ) получателями средств бюджетов муниципальных районов</t>
  </si>
  <si>
    <t>995</t>
  </si>
  <si>
    <t>Доходы от продажи материальных и нематериальных активов</t>
  </si>
  <si>
    <t>14</t>
  </si>
  <si>
    <t>00011402050050000000</t>
  </si>
  <si>
    <t>00011402053050000410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</si>
  <si>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</si>
  <si>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00011400000000000000</t>
  </si>
  <si>
    <t>00011402000000000410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</si>
  <si>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</si>
  <si>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00011406000000000430</t>
  </si>
  <si>
    <t>00011406013100000430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</si>
  <si>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</si>
  <si>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053</t>
  </si>
  <si>
    <t>00011406010000000000</t>
  </si>
  <si>
    <t>Доходы от продажи земельных участков, находящихся в государственной и муниципальной собственности</t>
  </si>
  <si>
    <t>06</t>
  </si>
  <si>
    <t>00011406010100000000</t>
  </si>
  <si>
    <t>Доходы от продажи земельных участков, государственная собственность на которые не разграничена</t>
  </si>
  <si>
    <t>00011600000000000000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</si>
  <si>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</si>
  <si>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00011603000000000140</t>
  </si>
  <si>
    <t>00011603010010000140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</si>
  <si>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</si>
  <si>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00011603000010000140</t>
  </si>
  <si>
    <t>00011603010010000000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</si>
  <si>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</si>
  <si>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</si>
  <si>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</si>
  <si>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</si>
  <si>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00011608000010000140</t>
  </si>
  <si>
    <t>00011608020010000140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</si>
  <si>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</si>
  <si>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00011608000000000140</t>
  </si>
  <si>
    <t>00011608010010000000</t>
  </si>
  <si>
    <t>00011608010010000140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</si>
  <si>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</si>
  <si>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</si>
  <si>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</si>
  <si>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</si>
  <si>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</si>
  <si>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</si>
  <si>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00011630000010000140</t>
  </si>
  <si>
    <t>00011630030010000140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</si>
  <si>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</si>
  <si>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</si>
  <si>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</si>
  <si>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</si>
  <si>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</si>
  <si>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</si>
  <si>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</si>
  <si>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</si>
  <si>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</si>
  <si>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</si>
  <si>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</si>
  <si>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</si>
  <si>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</si>
  <si>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</si>
  <si>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</si>
  <si>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</si>
  <si>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</si>
  <si>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</si>
  <si>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</si>
  <si>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</si>
  <si>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</si>
  <si>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</si>
  <si>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</si>
  <si>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</si>
  <si>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</si>
  <si>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</si>
  <si>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</si>
  <si>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</si>
  <si>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</si>
  <si>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123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</si>
  <si>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</si>
  <si>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</si>
  <si>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"О внесении изменений в решение</t>
  </si>
  <si>
    <t>Крутинского районного Совета</t>
  </si>
  <si>
    <t>" 26 " января 2022 года № 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</si>
</sst>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"/>
    <numFmt numFmtId="165" formatCode="#,##0.00_ ;[Red]\-#,##0.00\ "/>
  </numFmts>
  <fonts count="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1" xfId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0" fontId="1" fillId="0" borderId="0" xfId="1"/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Border="1" applyAlignment="1" applyProtection="1"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1" applyNumberFormat="1" applyFont="1" applyFill="1" applyBorder="1" applyAlignment="1" applyProtection="1">
      <alignment horizontal="left" vertical="center" wrapText="1"/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2" xfId="1" applyNumberFormat="1" applyFont="1" applyFill="1" applyBorder="1" applyAlignment="1" applyProtection="1">
      <alignment horizontal="right" vertical="center" wrapText="1"/>
      <protection hidden="1"/>
    </xf>
    <xf numFmtId="165" fontId="1" fillId="0" borderId="0" xfId="1" applyNumberFormat="1"/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4" fontId="2" fillId="2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Font="1" applyFill="1" applyBorder="1" applyAlignment="1" applyProtection="1">
      <protection hidden="1"/>
    </xf>
    <xf numFmtId="0" fontId="1" fillId="0" borderId="0" xfId="2"/>
    <xf numFmtId="0" fontId="2" fillId="0" borderId="0" xfId="1" applyFont="1"/>
    <xf numFmtId="0" fontId="2" fillId="0" borderId="0" xfId="1" applyFont="1" applyAlignment="1">
      <alignment horizontal="right"/>
    </xf>
    <xf numFmtId="0" fontId="2" fillId="3" borderId="0" xfId="1" applyFont="1" applyFill="1" applyAlignment="1" applyProtection="1">
      <alignment horizontal="right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8"/>
  <sheetViews>
    <sheetView showGridLines="0" tabSelected="1" zoomScale="80" zoomScaleNormal="80" workbookViewId="0">
      <selection activeCell="T13" sqref="T13"/>
    </sheetView>
  </sheetViews>
  <sheetFormatPr defaultColWidth="9.140625" defaultRowHeight="12.75" x14ac:dyDescent="0.2"/>
  <cols>
    <col min="1" max="1" width="0.140625" style="5" customWidth="1"/>
    <col min="2" max="6" width="0" style="5" hidden="1" customWidth="1"/>
    <col min="7" max="7" width="7" style="5" hidden="1" customWidth="1"/>
    <col min="8" max="8" width="35" style="5" customWidth="1"/>
    <col min="9" max="10" width="7.140625" style="5" customWidth="1"/>
    <col min="11" max="11" width="5.5703125" style="5" customWidth="1"/>
    <col min="12" max="13" width="7.140625" style="5" customWidth="1"/>
    <col min="14" max="14" width="7.7109375" style="5" customWidth="1"/>
    <col min="15" max="15" width="8.42578125" style="5" customWidth="1"/>
    <col min="16" max="16" width="22" style="5" customWidth="1"/>
    <col min="17" max="18" width="21.42578125" style="5" customWidth="1"/>
    <col min="19" max="19" width="20.28515625" style="5" customWidth="1"/>
    <col min="20" max="20" width="15" style="5" customWidth="1"/>
    <col min="21" max="21" width="17.140625" style="5" customWidth="1"/>
    <col min="22" max="255" width="9.140625" style="5" customWidth="1"/>
    <col min="256" max="16384" width="9.140625" style="5"/>
  </cols>
  <sheetData>
    <row r="1" spans="1:18" ht="18.75" x14ac:dyDescent="0.3">
      <c r="L1" s="28"/>
      <c r="M1" s="28"/>
      <c r="N1" s="29"/>
      <c r="O1" s="30" t="s">
        <v>0</v>
      </c>
      <c r="P1" s="30"/>
      <c r="Q1" s="30"/>
      <c r="R1" s="30"/>
    </row>
    <row r="2" spans="1:18" ht="18.75" x14ac:dyDescent="0.3">
      <c r="L2" s="30" t="s">
        <v>1</v>
      </c>
      <c r="M2" s="30"/>
      <c r="N2" s="30"/>
      <c r="O2" s="30"/>
      <c r="P2" s="30"/>
      <c r="Q2" s="30"/>
      <c r="R2" s="30"/>
    </row>
    <row r="3" spans="1:18" ht="18.75" x14ac:dyDescent="0.3">
      <c r="L3" s="28"/>
      <c r="M3" s="28"/>
      <c r="N3" s="30" t="s">
        <v>233</v>
      </c>
      <c r="O3" s="30"/>
      <c r="P3" s="30"/>
      <c r="Q3" s="30"/>
      <c r="R3" s="30"/>
    </row>
    <row r="4" spans="1:18" ht="18.75" x14ac:dyDescent="0.3">
      <c r="L4" s="28"/>
      <c r="M4" s="28"/>
      <c r="N4" s="30" t="s">
        <v>234</v>
      </c>
      <c r="O4" s="30"/>
      <c r="P4" s="30"/>
      <c r="Q4" s="30"/>
      <c r="R4" s="30"/>
    </row>
    <row r="5" spans="1:18" ht="18.75" x14ac:dyDescent="0.3">
      <c r="L5" s="28"/>
      <c r="M5" s="28"/>
      <c r="N5" s="29"/>
      <c r="O5" s="30" t="s">
        <v>2</v>
      </c>
      <c r="P5" s="30"/>
      <c r="Q5" s="30"/>
      <c r="R5" s="30"/>
    </row>
    <row r="6" spans="1:18" ht="18.75" x14ac:dyDescent="0.3">
      <c r="L6" s="28"/>
      <c r="M6" s="28"/>
      <c r="N6" s="30" t="s">
        <v>3</v>
      </c>
      <c r="O6" s="30"/>
      <c r="P6" s="30"/>
      <c r="Q6" s="30"/>
      <c r="R6" s="30"/>
    </row>
    <row r="7" spans="1:18" ht="18.75" x14ac:dyDescent="0.3">
      <c r="L7" s="28"/>
      <c r="M7" s="28"/>
      <c r="N7" s="29"/>
      <c r="O7" s="31" t="s">
        <v>235</v>
      </c>
      <c r="P7" s="31"/>
      <c r="Q7" s="31"/>
      <c r="R7" s="31"/>
    </row>
    <row r="9" spans="1:18" ht="16.5" customHeight="1" x14ac:dyDescent="0.3">
      <c r="A9" s="1"/>
      <c r="B9" s="2"/>
      <c r="C9" s="2"/>
      <c r="D9" s="2"/>
      <c r="E9" s="2"/>
      <c r="F9" s="2"/>
      <c r="G9" s="3"/>
      <c r="H9" s="1"/>
      <c r="I9" s="1"/>
      <c r="J9" s="1"/>
      <c r="K9" s="1"/>
      <c r="L9" s="1"/>
      <c r="M9" s="1"/>
      <c r="N9" s="1"/>
      <c r="O9" s="1"/>
      <c r="P9" s="6"/>
      <c r="Q9" s="1"/>
      <c r="R9" s="7" t="s">
        <v>0</v>
      </c>
    </row>
    <row r="10" spans="1:18" ht="16.5" customHeight="1" x14ac:dyDescent="0.3">
      <c r="A10" s="1"/>
      <c r="B10" s="2"/>
      <c r="C10" s="2"/>
      <c r="D10" s="2"/>
      <c r="E10" s="2"/>
      <c r="F10" s="2"/>
      <c r="G10" s="3"/>
      <c r="H10" s="1"/>
      <c r="I10" s="1"/>
      <c r="J10" s="1"/>
      <c r="K10" s="1"/>
      <c r="L10" s="1"/>
      <c r="M10" s="1"/>
      <c r="N10" s="1"/>
      <c r="O10" s="1"/>
      <c r="P10" s="6"/>
      <c r="Q10" s="1"/>
      <c r="R10" s="7" t="s">
        <v>1</v>
      </c>
    </row>
    <row r="11" spans="1:18" ht="16.5" customHeight="1" x14ac:dyDescent="0.3">
      <c r="A11" s="1"/>
      <c r="B11" s="2"/>
      <c r="C11" s="2"/>
      <c r="D11" s="2"/>
      <c r="E11" s="2"/>
      <c r="F11" s="2"/>
      <c r="G11" s="3"/>
      <c r="H11" s="1"/>
      <c r="I11" s="1"/>
      <c r="J11" s="1"/>
      <c r="K11" s="1"/>
      <c r="L11" s="1"/>
      <c r="M11" s="1"/>
      <c r="N11" s="1"/>
      <c r="O11" s="1"/>
      <c r="P11" s="6"/>
      <c r="Q11" s="1"/>
      <c r="R11" s="7" t="s">
        <v>2</v>
      </c>
    </row>
    <row r="12" spans="1:18" ht="16.5" customHeight="1" x14ac:dyDescent="0.3">
      <c r="A12" s="1"/>
      <c r="B12" s="2"/>
      <c r="C12" s="2"/>
      <c r="D12" s="2"/>
      <c r="E12" s="2"/>
      <c r="F12" s="2"/>
      <c r="G12" s="3"/>
      <c r="H12" s="1"/>
      <c r="I12" s="1"/>
      <c r="J12" s="1"/>
      <c r="K12" s="1"/>
      <c r="L12" s="1"/>
      <c r="M12" s="1"/>
      <c r="N12" s="1"/>
      <c r="O12" s="1"/>
      <c r="P12" s="1"/>
      <c r="Q12" s="1"/>
      <c r="R12" s="7" t="s">
        <v>3</v>
      </c>
    </row>
    <row r="13" spans="1:18" ht="13.5" customHeight="1" x14ac:dyDescent="0.3">
      <c r="A13" s="1"/>
      <c r="B13" s="2"/>
      <c r="C13" s="2"/>
      <c r="D13" s="2"/>
      <c r="E13" s="2"/>
      <c r="F13" s="2"/>
      <c r="G13" s="3"/>
      <c r="H13" s="1"/>
      <c r="I13" s="1"/>
      <c r="J13" s="1"/>
      <c r="K13" s="1"/>
      <c r="L13" s="1"/>
      <c r="M13" s="1"/>
      <c r="N13" s="1"/>
      <c r="O13" s="1"/>
      <c r="P13" s="1"/>
      <c r="Q13" s="1"/>
      <c r="R13" s="4"/>
    </row>
    <row r="14" spans="1:18" ht="12.75" customHeight="1" x14ac:dyDescent="0.3">
      <c r="A14" s="1"/>
      <c r="B14" s="2"/>
      <c r="C14" s="2"/>
      <c r="D14" s="2"/>
      <c r="E14" s="2"/>
      <c r="F14" s="2"/>
      <c r="G14" s="8"/>
      <c r="H14" s="9"/>
      <c r="I14" s="9"/>
      <c r="J14" s="9"/>
      <c r="K14" s="9"/>
      <c r="L14" s="9"/>
      <c r="M14" s="9"/>
      <c r="N14" s="9"/>
      <c r="O14" s="9"/>
      <c r="P14" s="9"/>
      <c r="Q14" s="9"/>
      <c r="R14" s="10"/>
    </row>
    <row r="15" spans="1:18" ht="409.6" hidden="1" customHeight="1" x14ac:dyDescent="0.3">
      <c r="A15" s="1"/>
      <c r="B15" s="2"/>
      <c r="C15" s="2"/>
      <c r="D15" s="2"/>
      <c r="E15" s="2"/>
      <c r="F15" s="2"/>
      <c r="G15" s="8"/>
      <c r="H15" s="9"/>
      <c r="I15" s="9"/>
      <c r="J15" s="9"/>
      <c r="K15" s="9"/>
      <c r="L15" s="9"/>
      <c r="M15" s="9"/>
      <c r="N15" s="9"/>
      <c r="O15" s="9"/>
      <c r="P15" s="9"/>
      <c r="Q15" s="9"/>
      <c r="R15" s="10"/>
    </row>
    <row r="16" spans="1:18" ht="51" customHeight="1" x14ac:dyDescent="0.3">
      <c r="A16" s="1"/>
      <c r="B16" s="11"/>
      <c r="C16" s="11"/>
      <c r="D16" s="11"/>
      <c r="E16" s="11"/>
      <c r="F16" s="11"/>
      <c r="G16" s="11"/>
      <c r="H16" s="34" t="s">
        <v>4</v>
      </c>
      <c r="I16" s="34"/>
      <c r="J16" s="34"/>
      <c r="K16" s="34"/>
      <c r="L16" s="34"/>
      <c r="M16" s="34"/>
      <c r="N16" s="34"/>
      <c r="O16" s="34"/>
      <c r="P16" s="34"/>
      <c r="Q16" s="34"/>
      <c r="R16" s="34"/>
    </row>
    <row r="17" spans="1:22" ht="14.25" customHeight="1" x14ac:dyDescent="0.3">
      <c r="A17" s="1"/>
      <c r="B17" s="2"/>
      <c r="C17" s="2"/>
      <c r="D17" s="2"/>
      <c r="E17" s="2"/>
      <c r="F17" s="2"/>
      <c r="G17" s="8"/>
      <c r="H17" s="9"/>
      <c r="I17" s="9"/>
      <c r="J17" s="9"/>
      <c r="K17" s="9"/>
      <c r="L17" s="9"/>
      <c r="M17" s="9"/>
      <c r="N17" s="9"/>
      <c r="O17" s="9"/>
      <c r="P17" s="9"/>
      <c r="Q17" s="9"/>
      <c r="R17" s="10"/>
    </row>
    <row r="18" spans="1:22" ht="40.5" customHeight="1" x14ac:dyDescent="0.3">
      <c r="A18" s="12"/>
      <c r="B18" s="11"/>
      <c r="C18" s="11"/>
      <c r="D18" s="11"/>
      <c r="E18" s="11"/>
      <c r="F18" s="11"/>
      <c r="G18" s="11"/>
      <c r="H18" s="32" t="s">
        <v>5</v>
      </c>
      <c r="I18" s="32" t="s">
        <v>6</v>
      </c>
      <c r="J18" s="32"/>
      <c r="K18" s="32"/>
      <c r="L18" s="32"/>
      <c r="M18" s="32"/>
      <c r="N18" s="32"/>
      <c r="O18" s="32"/>
      <c r="P18" s="32" t="s">
        <v>7</v>
      </c>
      <c r="Q18" s="32"/>
      <c r="R18" s="32"/>
    </row>
    <row r="19" spans="1:22" ht="64.150000000000006" customHeight="1" x14ac:dyDescent="0.3">
      <c r="A19" s="12"/>
      <c r="B19" s="11"/>
      <c r="C19" s="11"/>
      <c r="D19" s="11"/>
      <c r="E19" s="11"/>
      <c r="F19" s="11"/>
      <c r="G19" s="11"/>
      <c r="H19" s="32"/>
      <c r="I19" s="32" t="s">
        <v>8</v>
      </c>
      <c r="J19" s="32"/>
      <c r="K19" s="32"/>
      <c r="L19" s="32"/>
      <c r="M19" s="32"/>
      <c r="N19" s="32" t="s">
        <v>9</v>
      </c>
      <c r="O19" s="35"/>
      <c r="P19" s="32" t="s">
        <v>10</v>
      </c>
      <c r="Q19" s="32" t="s">
        <v>11</v>
      </c>
      <c r="R19" s="32" t="s">
        <v>12</v>
      </c>
    </row>
    <row r="20" spans="1:22" ht="186" customHeight="1" x14ac:dyDescent="0.3">
      <c r="A20" s="12"/>
      <c r="B20" s="11"/>
      <c r="C20" s="11"/>
      <c r="D20" s="11"/>
      <c r="E20" s="11"/>
      <c r="F20" s="11"/>
      <c r="G20" s="11"/>
      <c r="H20" s="32"/>
      <c r="I20" s="13" t="s">
        <v>13</v>
      </c>
      <c r="J20" s="13" t="s">
        <v>14</v>
      </c>
      <c r="K20" s="13" t="s">
        <v>15</v>
      </c>
      <c r="L20" s="13" t="s">
        <v>16</v>
      </c>
      <c r="M20" s="13" t="s">
        <v>17</v>
      </c>
      <c r="N20" s="13" t="s">
        <v>18</v>
      </c>
      <c r="O20" s="13" t="s">
        <v>19</v>
      </c>
      <c r="P20" s="32"/>
      <c r="Q20" s="32"/>
      <c r="R20" s="32"/>
    </row>
    <row r="21" spans="1:22" ht="20.25" customHeight="1" x14ac:dyDescent="0.3">
      <c r="A21" s="12"/>
      <c r="B21" s="11"/>
      <c r="C21" s="11"/>
      <c r="D21" s="11"/>
      <c r="E21" s="11"/>
      <c r="F21" s="11"/>
      <c r="G21" s="11"/>
      <c r="H21" s="13">
        <v>1</v>
      </c>
      <c r="I21" s="13">
        <v>2</v>
      </c>
      <c r="J21" s="13">
        <v>3</v>
      </c>
      <c r="K21" s="13">
        <v>4</v>
      </c>
      <c r="L21" s="13">
        <v>5</v>
      </c>
      <c r="M21" s="13">
        <v>6</v>
      </c>
      <c r="N21" s="13">
        <v>7</v>
      </c>
      <c r="O21" s="13">
        <v>8</v>
      </c>
      <c r="P21" s="13">
        <v>9</v>
      </c>
      <c r="Q21" s="13">
        <v>10</v>
      </c>
      <c r="R21" s="13">
        <v>11</v>
      </c>
    </row>
    <row r="22" spans="1:22" ht="58.5" customHeight="1" x14ac:dyDescent="0.3">
      <c r="A22" s="14"/>
      <c r="B22" s="33" t="s">
        <v>20</v>
      </c>
      <c r="C22" s="33"/>
      <c r="D22" s="33"/>
      <c r="E22" s="33"/>
      <c r="F22" s="33"/>
      <c r="G22" s="15" t="s">
        <v>21</v>
      </c>
      <c r="H22" s="16" t="s">
        <v>22</v>
      </c>
      <c r="I22" s="17" t="s">
        <v>23</v>
      </c>
      <c r="J22" s="17" t="s">
        <v>24</v>
      </c>
      <c r="K22" s="17" t="s">
        <v>24</v>
      </c>
      <c r="L22" s="17" t="s">
        <v>25</v>
      </c>
      <c r="M22" s="17" t="s">
        <v>24</v>
      </c>
      <c r="N22" s="17" t="s">
        <v>26</v>
      </c>
      <c r="O22" s="18" t="s">
        <v>25</v>
      </c>
      <c r="P22" s="19">
        <f>P23+P30+P40+P50+P53+P67+P76+P84+P72</f>
        <v>102577206.68000001</v>
      </c>
      <c r="Q22" s="19">
        <f>Q23+Q30+Q40+Q50+Q53+Q67+Q76+Q84+Q73</f>
        <v>116990603.77000001</v>
      </c>
      <c r="R22" s="19">
        <f>R23+R30+R40+R50+R53+R67+R76+R84+R73</f>
        <v>128403453.67999999</v>
      </c>
      <c r="S22" s="20"/>
      <c r="T22" s="20"/>
      <c r="U22" s="20"/>
      <c r="V22" s="20"/>
    </row>
    <row r="23" spans="1:22" ht="30.75" customHeight="1" x14ac:dyDescent="0.3">
      <c r="A23" s="14"/>
      <c r="B23" s="21"/>
      <c r="C23" s="33" t="s">
        <v>27</v>
      </c>
      <c r="D23" s="33"/>
      <c r="E23" s="33"/>
      <c r="F23" s="33"/>
      <c r="G23" s="15" t="s">
        <v>28</v>
      </c>
      <c r="H23" s="16" t="s">
        <v>29</v>
      </c>
      <c r="I23" s="17" t="s">
        <v>23</v>
      </c>
      <c r="J23" s="17" t="s">
        <v>30</v>
      </c>
      <c r="K23" s="17" t="s">
        <v>24</v>
      </c>
      <c r="L23" s="17" t="s">
        <v>25</v>
      </c>
      <c r="M23" s="17" t="s">
        <v>24</v>
      </c>
      <c r="N23" s="17" t="s">
        <v>26</v>
      </c>
      <c r="O23" s="18" t="s">
        <v>25</v>
      </c>
      <c r="P23" s="19">
        <f>P24</f>
        <v>86350891.310000002</v>
      </c>
      <c r="Q23" s="19">
        <f t="shared" ref="Q23:R23" si="0">Q24</f>
        <v>101601169.15000001</v>
      </c>
      <c r="R23" s="19">
        <f t="shared" si="0"/>
        <v>112735424.55999999</v>
      </c>
      <c r="S23" s="20"/>
      <c r="T23" s="20"/>
      <c r="U23" s="20"/>
    </row>
    <row r="24" spans="1:22" ht="43.5" customHeight="1" x14ac:dyDescent="0.3">
      <c r="A24" s="14"/>
      <c r="B24" s="22"/>
      <c r="C24" s="22"/>
      <c r="D24" s="21"/>
      <c r="E24" s="32" t="s">
        <v>31</v>
      </c>
      <c r="F24" s="32"/>
      <c r="G24" s="15" t="s">
        <v>28</v>
      </c>
      <c r="H24" s="16" t="s">
        <v>32</v>
      </c>
      <c r="I24" s="17" t="s">
        <v>23</v>
      </c>
      <c r="J24" s="17" t="s">
        <v>30</v>
      </c>
      <c r="K24" s="17" t="s">
        <v>33</v>
      </c>
      <c r="L24" s="17" t="s">
        <v>25</v>
      </c>
      <c r="M24" s="17" t="s">
        <v>30</v>
      </c>
      <c r="N24" s="17" t="s">
        <v>26</v>
      </c>
      <c r="O24" s="23">
        <v>110</v>
      </c>
      <c r="P24" s="19">
        <f>P25+P26+P27+P28+P29</f>
        <v>86350891.310000002</v>
      </c>
      <c r="Q24" s="19">
        <f t="shared" ref="Q24:R24" si="1">Q25+Q26+Q27+Q28+Q29</f>
        <v>101601169.15000001</v>
      </c>
      <c r="R24" s="19">
        <f t="shared" si="1"/>
        <v>112735424.55999999</v>
      </c>
      <c r="S24" s="20"/>
      <c r="T24" s="20"/>
      <c r="U24" s="20"/>
    </row>
    <row r="25" spans="1:22" ht="218.25" customHeight="1" x14ac:dyDescent="0.3">
      <c r="A25" s="14"/>
      <c r="B25" s="22" t="s">
        <v>20</v>
      </c>
      <c r="C25" s="22" t="s">
        <v>27</v>
      </c>
      <c r="D25" s="22" t="s">
        <v>34</v>
      </c>
      <c r="E25" s="13" t="s">
        <v>31</v>
      </c>
      <c r="F25" s="22" t="s">
        <v>35</v>
      </c>
      <c r="G25" s="22" t="s">
        <v>36</v>
      </c>
      <c r="H25" s="16" t="s">
        <v>37</v>
      </c>
      <c r="I25" s="17" t="s">
        <v>23</v>
      </c>
      <c r="J25" s="17" t="s">
        <v>30</v>
      </c>
      <c r="K25" s="17" t="s">
        <v>33</v>
      </c>
      <c r="L25" s="17" t="s">
        <v>38</v>
      </c>
      <c r="M25" s="17" t="s">
        <v>30</v>
      </c>
      <c r="N25" s="17" t="s">
        <v>26</v>
      </c>
      <c r="O25" s="23">
        <v>110</v>
      </c>
      <c r="P25" s="19">
        <v>85832067.069999993</v>
      </c>
      <c r="Q25" s="19">
        <v>101041476.90000001</v>
      </c>
      <c r="R25" s="19">
        <v>112141964.73999999</v>
      </c>
    </row>
    <row r="26" spans="1:22" ht="303.75" customHeight="1" x14ac:dyDescent="0.3">
      <c r="A26" s="14"/>
      <c r="B26" s="22" t="s">
        <v>20</v>
      </c>
      <c r="C26" s="22" t="s">
        <v>27</v>
      </c>
      <c r="D26" s="22" t="s">
        <v>34</v>
      </c>
      <c r="E26" s="13" t="s">
        <v>31</v>
      </c>
      <c r="F26" s="22" t="s">
        <v>39</v>
      </c>
      <c r="G26" s="22" t="s">
        <v>40</v>
      </c>
      <c r="H26" s="16" t="s">
        <v>41</v>
      </c>
      <c r="I26" s="17" t="s">
        <v>23</v>
      </c>
      <c r="J26" s="17" t="s">
        <v>30</v>
      </c>
      <c r="K26" s="17" t="s">
        <v>33</v>
      </c>
      <c r="L26" s="17" t="s">
        <v>42</v>
      </c>
      <c r="M26" s="17" t="s">
        <v>30</v>
      </c>
      <c r="N26" s="17" t="s">
        <v>26</v>
      </c>
      <c r="O26" s="23">
        <v>110</v>
      </c>
      <c r="P26" s="19">
        <v>29747.040000000001</v>
      </c>
      <c r="Q26" s="19">
        <v>32626.37</v>
      </c>
      <c r="R26" s="19">
        <v>34466.050000000003</v>
      </c>
    </row>
    <row r="27" spans="1:22" ht="131.25" x14ac:dyDescent="0.3">
      <c r="A27" s="14"/>
      <c r="B27" s="22" t="s">
        <v>20</v>
      </c>
      <c r="C27" s="22" t="s">
        <v>27</v>
      </c>
      <c r="D27" s="22" t="s">
        <v>34</v>
      </c>
      <c r="E27" s="13" t="s">
        <v>31</v>
      </c>
      <c r="F27" s="22" t="s">
        <v>43</v>
      </c>
      <c r="G27" s="22" t="s">
        <v>28</v>
      </c>
      <c r="H27" s="16" t="s">
        <v>44</v>
      </c>
      <c r="I27" s="17" t="s">
        <v>23</v>
      </c>
      <c r="J27" s="17" t="s">
        <v>30</v>
      </c>
      <c r="K27" s="17" t="s">
        <v>33</v>
      </c>
      <c r="L27" s="17" t="s">
        <v>45</v>
      </c>
      <c r="M27" s="17" t="s">
        <v>30</v>
      </c>
      <c r="N27" s="17" t="s">
        <v>26</v>
      </c>
      <c r="O27" s="23">
        <v>110</v>
      </c>
      <c r="P27" s="19">
        <v>251041.17</v>
      </c>
      <c r="Q27" s="19">
        <v>268887.33</v>
      </c>
      <c r="R27" s="19">
        <v>284871.3</v>
      </c>
    </row>
    <row r="28" spans="1:22" ht="243.75" x14ac:dyDescent="0.3">
      <c r="A28" s="14"/>
      <c r="B28" s="21"/>
      <c r="C28" s="22"/>
      <c r="D28" s="22"/>
      <c r="E28" s="13"/>
      <c r="F28" s="22"/>
      <c r="G28" s="15"/>
      <c r="H28" s="16" t="s">
        <v>46</v>
      </c>
      <c r="I28" s="17" t="s">
        <v>23</v>
      </c>
      <c r="J28" s="17" t="s">
        <v>30</v>
      </c>
      <c r="K28" s="17" t="s">
        <v>33</v>
      </c>
      <c r="L28" s="18" t="s">
        <v>47</v>
      </c>
      <c r="M28" s="17" t="s">
        <v>30</v>
      </c>
      <c r="N28" s="17" t="s">
        <v>26</v>
      </c>
      <c r="O28" s="23">
        <v>110</v>
      </c>
      <c r="P28" s="19">
        <v>235775.76</v>
      </c>
      <c r="Q28" s="19">
        <v>255763.09</v>
      </c>
      <c r="R28" s="19">
        <v>271575.61</v>
      </c>
    </row>
    <row r="29" spans="1:22" ht="356.25" x14ac:dyDescent="0.3">
      <c r="A29" s="14"/>
      <c r="B29" s="21"/>
      <c r="C29" s="22"/>
      <c r="D29" s="22"/>
      <c r="E29" s="13"/>
      <c r="F29" s="22"/>
      <c r="G29" s="15"/>
      <c r="H29" s="16" t="s">
        <v>48</v>
      </c>
      <c r="I29" s="17" t="s">
        <v>23</v>
      </c>
      <c r="J29" s="17" t="s">
        <v>30</v>
      </c>
      <c r="K29" s="17" t="s">
        <v>33</v>
      </c>
      <c r="L29" s="18" t="s">
        <v>49</v>
      </c>
      <c r="M29" s="17" t="s">
        <v>30</v>
      </c>
      <c r="N29" s="17" t="s">
        <v>26</v>
      </c>
      <c r="O29" s="23">
        <v>110</v>
      </c>
      <c r="P29" s="19">
        <v>2260.27</v>
      </c>
      <c r="Q29" s="19">
        <v>2415.46</v>
      </c>
      <c r="R29" s="19">
        <v>2546.86</v>
      </c>
    </row>
    <row r="30" spans="1:22" ht="93.75" x14ac:dyDescent="0.3">
      <c r="A30" s="14"/>
      <c r="B30" s="21"/>
      <c r="C30" s="33" t="s">
        <v>50</v>
      </c>
      <c r="D30" s="33"/>
      <c r="E30" s="33"/>
      <c r="F30" s="33"/>
      <c r="G30" s="15" t="s">
        <v>51</v>
      </c>
      <c r="H30" s="16" t="s">
        <v>52</v>
      </c>
      <c r="I30" s="17" t="s">
        <v>23</v>
      </c>
      <c r="J30" s="17" t="s">
        <v>53</v>
      </c>
      <c r="K30" s="17" t="s">
        <v>24</v>
      </c>
      <c r="L30" s="17" t="s">
        <v>25</v>
      </c>
      <c r="M30" s="17" t="s">
        <v>24</v>
      </c>
      <c r="N30" s="17" t="s">
        <v>26</v>
      </c>
      <c r="O30" s="18" t="s">
        <v>25</v>
      </c>
      <c r="P30" s="19">
        <f>P31</f>
        <v>5907000</v>
      </c>
      <c r="Q30" s="19">
        <f t="shared" ref="Q30:R30" si="2">Q31</f>
        <v>6052830</v>
      </c>
      <c r="R30" s="19">
        <f t="shared" si="2"/>
        <v>6328330</v>
      </c>
    </row>
    <row r="31" spans="1:22" ht="93.75" x14ac:dyDescent="0.3">
      <c r="A31" s="14"/>
      <c r="B31" s="22"/>
      <c r="C31" s="22"/>
      <c r="D31" s="21"/>
      <c r="E31" s="32" t="s">
        <v>54</v>
      </c>
      <c r="F31" s="32"/>
      <c r="G31" s="15" t="s">
        <v>51</v>
      </c>
      <c r="H31" s="16" t="s">
        <v>55</v>
      </c>
      <c r="I31" s="17" t="s">
        <v>23</v>
      </c>
      <c r="J31" s="17" t="s">
        <v>53</v>
      </c>
      <c r="K31" s="17" t="s">
        <v>33</v>
      </c>
      <c r="L31" s="17" t="s">
        <v>25</v>
      </c>
      <c r="M31" s="17" t="s">
        <v>30</v>
      </c>
      <c r="N31" s="17" t="s">
        <v>26</v>
      </c>
      <c r="O31" s="23">
        <v>110</v>
      </c>
      <c r="P31" s="19">
        <f>P32+P34+P36+P38</f>
        <v>5907000</v>
      </c>
      <c r="Q31" s="19">
        <f t="shared" ref="Q31:R31" si="3">Q32+Q34+Q36+Q38</f>
        <v>6052830</v>
      </c>
      <c r="R31" s="19">
        <f t="shared" si="3"/>
        <v>6328330</v>
      </c>
    </row>
    <row r="32" spans="1:22" ht="206.25" x14ac:dyDescent="0.3">
      <c r="A32" s="14"/>
      <c r="B32" s="22" t="s">
        <v>20</v>
      </c>
      <c r="C32" s="22" t="s">
        <v>50</v>
      </c>
      <c r="D32" s="22" t="s">
        <v>56</v>
      </c>
      <c r="E32" s="13" t="s">
        <v>54</v>
      </c>
      <c r="F32" s="22" t="s">
        <v>57</v>
      </c>
      <c r="G32" s="22" t="s">
        <v>57</v>
      </c>
      <c r="H32" s="16" t="s">
        <v>58</v>
      </c>
      <c r="I32" s="17" t="s">
        <v>23</v>
      </c>
      <c r="J32" s="17" t="s">
        <v>53</v>
      </c>
      <c r="K32" s="17" t="s">
        <v>33</v>
      </c>
      <c r="L32" s="17" t="s">
        <v>59</v>
      </c>
      <c r="M32" s="17" t="s">
        <v>30</v>
      </c>
      <c r="N32" s="17" t="s">
        <v>26</v>
      </c>
      <c r="O32" s="23">
        <v>110</v>
      </c>
      <c r="P32" s="19">
        <f>P33</f>
        <v>2670740</v>
      </c>
      <c r="Q32" s="19">
        <f t="shared" ref="Q32:R32" si="4">Q33</f>
        <v>2708020</v>
      </c>
      <c r="R32" s="19">
        <f t="shared" si="4"/>
        <v>2786280</v>
      </c>
    </row>
    <row r="33" spans="1:18" ht="356.25" x14ac:dyDescent="0.3">
      <c r="A33" s="14"/>
      <c r="B33" s="22"/>
      <c r="C33" s="22"/>
      <c r="D33" s="22"/>
      <c r="E33" s="13"/>
      <c r="F33" s="22"/>
      <c r="G33" s="22"/>
      <c r="H33" s="16" t="s">
        <v>60</v>
      </c>
      <c r="I33" s="18" t="s">
        <v>23</v>
      </c>
      <c r="J33" s="18" t="s">
        <v>53</v>
      </c>
      <c r="K33" s="18" t="s">
        <v>33</v>
      </c>
      <c r="L33" s="18" t="s">
        <v>61</v>
      </c>
      <c r="M33" s="18" t="s">
        <v>30</v>
      </c>
      <c r="N33" s="18" t="s">
        <v>26</v>
      </c>
      <c r="O33" s="18">
        <v>110</v>
      </c>
      <c r="P33" s="19">
        <v>2670740</v>
      </c>
      <c r="Q33" s="19">
        <v>2708020</v>
      </c>
      <c r="R33" s="19">
        <v>2786280</v>
      </c>
    </row>
    <row r="34" spans="1:18" ht="262.5" x14ac:dyDescent="0.3">
      <c r="A34" s="14"/>
      <c r="B34" s="22" t="s">
        <v>20</v>
      </c>
      <c r="C34" s="22" t="s">
        <v>50</v>
      </c>
      <c r="D34" s="22" t="s">
        <v>56</v>
      </c>
      <c r="E34" s="13" t="s">
        <v>54</v>
      </c>
      <c r="F34" s="22" t="s">
        <v>62</v>
      </c>
      <c r="G34" s="22" t="s">
        <v>62</v>
      </c>
      <c r="H34" s="16" t="s">
        <v>63</v>
      </c>
      <c r="I34" s="17" t="s">
        <v>23</v>
      </c>
      <c r="J34" s="17" t="s">
        <v>53</v>
      </c>
      <c r="K34" s="17" t="s">
        <v>33</v>
      </c>
      <c r="L34" s="17" t="s">
        <v>64</v>
      </c>
      <c r="M34" s="17" t="s">
        <v>30</v>
      </c>
      <c r="N34" s="17" t="s">
        <v>26</v>
      </c>
      <c r="O34" s="23">
        <v>110</v>
      </c>
      <c r="P34" s="19">
        <f>P35</f>
        <v>14780</v>
      </c>
      <c r="Q34" s="19">
        <f t="shared" ref="Q34:R34" si="5">Q35</f>
        <v>15170</v>
      </c>
      <c r="R34" s="19">
        <f t="shared" si="5"/>
        <v>16100</v>
      </c>
    </row>
    <row r="35" spans="1:18" ht="409.5" x14ac:dyDescent="0.3">
      <c r="A35" s="14"/>
      <c r="B35" s="22"/>
      <c r="C35" s="22"/>
      <c r="D35" s="22"/>
      <c r="E35" s="13"/>
      <c r="F35" s="22"/>
      <c r="G35" s="22"/>
      <c r="H35" s="16" t="s">
        <v>65</v>
      </c>
      <c r="I35" s="17" t="s">
        <v>23</v>
      </c>
      <c r="J35" s="17" t="s">
        <v>53</v>
      </c>
      <c r="K35" s="17" t="s">
        <v>33</v>
      </c>
      <c r="L35" s="17">
        <v>241</v>
      </c>
      <c r="M35" s="17" t="s">
        <v>30</v>
      </c>
      <c r="N35" s="17" t="s">
        <v>26</v>
      </c>
      <c r="O35" s="23">
        <v>110</v>
      </c>
      <c r="P35" s="19">
        <v>14780</v>
      </c>
      <c r="Q35" s="19">
        <v>15170</v>
      </c>
      <c r="R35" s="19">
        <v>16100</v>
      </c>
    </row>
    <row r="36" spans="1:18" ht="206.25" x14ac:dyDescent="0.3">
      <c r="A36" s="14"/>
      <c r="B36" s="22" t="s">
        <v>20</v>
      </c>
      <c r="C36" s="22" t="s">
        <v>50</v>
      </c>
      <c r="D36" s="22" t="s">
        <v>56</v>
      </c>
      <c r="E36" s="13" t="s">
        <v>54</v>
      </c>
      <c r="F36" s="22" t="s">
        <v>51</v>
      </c>
      <c r="G36" s="22" t="s">
        <v>51</v>
      </c>
      <c r="H36" s="16" t="s">
        <v>66</v>
      </c>
      <c r="I36" s="17" t="s">
        <v>23</v>
      </c>
      <c r="J36" s="17" t="s">
        <v>53</v>
      </c>
      <c r="K36" s="17" t="s">
        <v>33</v>
      </c>
      <c r="L36" s="17" t="s">
        <v>67</v>
      </c>
      <c r="M36" s="17" t="s">
        <v>30</v>
      </c>
      <c r="N36" s="17" t="s">
        <v>26</v>
      </c>
      <c r="O36" s="23">
        <v>110</v>
      </c>
      <c r="P36" s="19">
        <f>P37</f>
        <v>3556380</v>
      </c>
      <c r="Q36" s="19">
        <f t="shared" ref="Q36:R36" si="6">Q37</f>
        <v>3665210</v>
      </c>
      <c r="R36" s="19">
        <f t="shared" si="6"/>
        <v>3883520</v>
      </c>
    </row>
    <row r="37" spans="1:18" ht="356.25" x14ac:dyDescent="0.3">
      <c r="A37" s="14"/>
      <c r="B37" s="21"/>
      <c r="C37" s="22"/>
      <c r="D37" s="22"/>
      <c r="E37" s="13"/>
      <c r="F37" s="22"/>
      <c r="G37" s="15"/>
      <c r="H37" s="16" t="s">
        <v>68</v>
      </c>
      <c r="I37" s="17" t="s">
        <v>23</v>
      </c>
      <c r="J37" s="17" t="s">
        <v>53</v>
      </c>
      <c r="K37" s="17" t="s">
        <v>33</v>
      </c>
      <c r="L37" s="17">
        <v>251</v>
      </c>
      <c r="M37" s="17" t="s">
        <v>30</v>
      </c>
      <c r="N37" s="17" t="s">
        <v>26</v>
      </c>
      <c r="O37" s="23">
        <v>110</v>
      </c>
      <c r="P37" s="19">
        <v>3556380</v>
      </c>
      <c r="Q37" s="19">
        <v>3665210</v>
      </c>
      <c r="R37" s="19">
        <v>3883520</v>
      </c>
    </row>
    <row r="38" spans="1:18" ht="206.25" x14ac:dyDescent="0.3">
      <c r="A38" s="14"/>
      <c r="B38" s="21"/>
      <c r="C38" s="22"/>
      <c r="D38" s="22"/>
      <c r="E38" s="13"/>
      <c r="F38" s="22"/>
      <c r="G38" s="15"/>
      <c r="H38" s="16" t="s">
        <v>69</v>
      </c>
      <c r="I38" s="17" t="s">
        <v>23</v>
      </c>
      <c r="J38" s="17" t="s">
        <v>53</v>
      </c>
      <c r="K38" s="17" t="s">
        <v>33</v>
      </c>
      <c r="L38" s="17">
        <v>260</v>
      </c>
      <c r="M38" s="17" t="s">
        <v>30</v>
      </c>
      <c r="N38" s="17" t="s">
        <v>26</v>
      </c>
      <c r="O38" s="23">
        <v>110</v>
      </c>
      <c r="P38" s="19">
        <f>P39</f>
        <v>-334900</v>
      </c>
      <c r="Q38" s="19">
        <f t="shared" ref="Q38:R38" si="7">Q39</f>
        <v>-335570</v>
      </c>
      <c r="R38" s="19">
        <f t="shared" si="7"/>
        <v>-357570</v>
      </c>
    </row>
    <row r="39" spans="1:18" ht="331.5" customHeight="1" x14ac:dyDescent="0.3">
      <c r="A39" s="14"/>
      <c r="B39" s="21"/>
      <c r="C39" s="22"/>
      <c r="D39" s="22"/>
      <c r="E39" s="13"/>
      <c r="F39" s="22"/>
      <c r="G39" s="15"/>
      <c r="H39" s="16" t="s">
        <v>70</v>
      </c>
      <c r="I39" s="17" t="s">
        <v>23</v>
      </c>
      <c r="J39" s="17" t="s">
        <v>53</v>
      </c>
      <c r="K39" s="17" t="s">
        <v>33</v>
      </c>
      <c r="L39" s="17">
        <v>261</v>
      </c>
      <c r="M39" s="17" t="s">
        <v>30</v>
      </c>
      <c r="N39" s="17" t="s">
        <v>26</v>
      </c>
      <c r="O39" s="23">
        <v>110</v>
      </c>
      <c r="P39" s="19">
        <v>-334900</v>
      </c>
      <c r="Q39" s="19">
        <v>-335570</v>
      </c>
      <c r="R39" s="19">
        <v>-357570</v>
      </c>
    </row>
    <row r="40" spans="1:18" ht="53.25" customHeight="1" x14ac:dyDescent="0.3">
      <c r="A40" s="14"/>
      <c r="B40" s="21"/>
      <c r="C40" s="33" t="s">
        <v>71</v>
      </c>
      <c r="D40" s="33"/>
      <c r="E40" s="33"/>
      <c r="F40" s="33"/>
      <c r="G40" s="15" t="s">
        <v>72</v>
      </c>
      <c r="H40" s="16" t="s">
        <v>73</v>
      </c>
      <c r="I40" s="17" t="s">
        <v>23</v>
      </c>
      <c r="J40" s="17" t="s">
        <v>74</v>
      </c>
      <c r="K40" s="17" t="s">
        <v>24</v>
      </c>
      <c r="L40" s="17" t="s">
        <v>25</v>
      </c>
      <c r="M40" s="17" t="s">
        <v>24</v>
      </c>
      <c r="N40" s="17" t="s">
        <v>26</v>
      </c>
      <c r="O40" s="18" t="s">
        <v>25</v>
      </c>
      <c r="P40" s="19">
        <f>P46+P48+P41</f>
        <v>4498000</v>
      </c>
      <c r="Q40" s="19">
        <f t="shared" ref="Q40:R40" si="8">Q46+Q48+Q41</f>
        <v>4533000</v>
      </c>
      <c r="R40" s="19">
        <f t="shared" si="8"/>
        <v>4586000</v>
      </c>
    </row>
    <row r="41" spans="1:18" ht="56.25" x14ac:dyDescent="0.3">
      <c r="A41" s="14"/>
      <c r="B41" s="21"/>
      <c r="C41" s="21"/>
      <c r="D41" s="22"/>
      <c r="E41" s="22"/>
      <c r="F41" s="22"/>
      <c r="G41" s="15"/>
      <c r="H41" s="16" t="s">
        <v>75</v>
      </c>
      <c r="I41" s="18" t="s">
        <v>23</v>
      </c>
      <c r="J41" s="18" t="s">
        <v>74</v>
      </c>
      <c r="K41" s="18" t="s">
        <v>30</v>
      </c>
      <c r="L41" s="18" t="s">
        <v>25</v>
      </c>
      <c r="M41" s="18" t="s">
        <v>24</v>
      </c>
      <c r="N41" s="18" t="s">
        <v>26</v>
      </c>
      <c r="O41" s="18">
        <v>110</v>
      </c>
      <c r="P41" s="19">
        <f>P42+P44</f>
        <v>2530000</v>
      </c>
      <c r="Q41" s="19">
        <f t="shared" ref="Q41:R41" si="9">Q42+Q44</f>
        <v>2560000</v>
      </c>
      <c r="R41" s="19">
        <f t="shared" si="9"/>
        <v>2603000</v>
      </c>
    </row>
    <row r="42" spans="1:18" ht="93.75" x14ac:dyDescent="0.3">
      <c r="A42" s="14"/>
      <c r="B42" s="21"/>
      <c r="C42" s="21"/>
      <c r="D42" s="22"/>
      <c r="E42" s="22"/>
      <c r="F42" s="22"/>
      <c r="G42" s="15"/>
      <c r="H42" s="16" t="s">
        <v>76</v>
      </c>
      <c r="I42" s="18" t="s">
        <v>23</v>
      </c>
      <c r="J42" s="18" t="s">
        <v>74</v>
      </c>
      <c r="K42" s="18" t="s">
        <v>30</v>
      </c>
      <c r="L42" s="18" t="s">
        <v>38</v>
      </c>
      <c r="M42" s="18" t="s">
        <v>30</v>
      </c>
      <c r="N42" s="18" t="s">
        <v>26</v>
      </c>
      <c r="O42" s="18">
        <v>110</v>
      </c>
      <c r="P42" s="19">
        <f>P43</f>
        <v>2130000</v>
      </c>
      <c r="Q42" s="19">
        <f t="shared" ref="Q42:R42" si="10">Q43</f>
        <v>2145000</v>
      </c>
      <c r="R42" s="19">
        <f t="shared" si="10"/>
        <v>2175000</v>
      </c>
    </row>
    <row r="43" spans="1:18" ht="93.75" x14ac:dyDescent="0.3">
      <c r="A43" s="14"/>
      <c r="B43" s="21"/>
      <c r="C43" s="21"/>
      <c r="D43" s="22"/>
      <c r="E43" s="22"/>
      <c r="F43" s="22"/>
      <c r="G43" s="15"/>
      <c r="H43" s="16" t="s">
        <v>76</v>
      </c>
      <c r="I43" s="18" t="s">
        <v>23</v>
      </c>
      <c r="J43" s="18" t="s">
        <v>74</v>
      </c>
      <c r="K43" s="18" t="s">
        <v>30</v>
      </c>
      <c r="L43" s="18" t="s">
        <v>77</v>
      </c>
      <c r="M43" s="18" t="s">
        <v>30</v>
      </c>
      <c r="N43" s="18" t="s">
        <v>26</v>
      </c>
      <c r="O43" s="18">
        <v>110</v>
      </c>
      <c r="P43" s="19">
        <v>2130000</v>
      </c>
      <c r="Q43" s="19">
        <v>2145000</v>
      </c>
      <c r="R43" s="19">
        <v>2175000</v>
      </c>
    </row>
    <row r="44" spans="1:18" ht="112.5" x14ac:dyDescent="0.3">
      <c r="A44" s="14"/>
      <c r="B44" s="21"/>
      <c r="C44" s="21"/>
      <c r="D44" s="22"/>
      <c r="E44" s="22"/>
      <c r="F44" s="22"/>
      <c r="G44" s="15"/>
      <c r="H44" s="16" t="s">
        <v>78</v>
      </c>
      <c r="I44" s="18" t="s">
        <v>23</v>
      </c>
      <c r="J44" s="18" t="s">
        <v>74</v>
      </c>
      <c r="K44" s="18" t="s">
        <v>30</v>
      </c>
      <c r="L44" s="18" t="s">
        <v>42</v>
      </c>
      <c r="M44" s="18" t="s">
        <v>30</v>
      </c>
      <c r="N44" s="18" t="s">
        <v>26</v>
      </c>
      <c r="O44" s="18">
        <v>110</v>
      </c>
      <c r="P44" s="19">
        <f>P45</f>
        <v>400000</v>
      </c>
      <c r="Q44" s="19">
        <f t="shared" ref="Q44:R44" si="11">Q45</f>
        <v>415000</v>
      </c>
      <c r="R44" s="19">
        <f t="shared" si="11"/>
        <v>428000</v>
      </c>
    </row>
    <row r="45" spans="1:18" ht="187.5" x14ac:dyDescent="0.3">
      <c r="A45" s="14"/>
      <c r="B45" s="21"/>
      <c r="C45" s="21"/>
      <c r="D45" s="22"/>
      <c r="E45" s="22"/>
      <c r="F45" s="22"/>
      <c r="G45" s="15"/>
      <c r="H45" s="16" t="s">
        <v>79</v>
      </c>
      <c r="I45" s="18" t="s">
        <v>23</v>
      </c>
      <c r="J45" s="18" t="s">
        <v>74</v>
      </c>
      <c r="K45" s="18" t="s">
        <v>30</v>
      </c>
      <c r="L45" s="18" t="s">
        <v>80</v>
      </c>
      <c r="M45" s="18" t="s">
        <v>30</v>
      </c>
      <c r="N45" s="18" t="s">
        <v>26</v>
      </c>
      <c r="O45" s="18">
        <v>110</v>
      </c>
      <c r="P45" s="19">
        <v>400000</v>
      </c>
      <c r="Q45" s="19">
        <v>415000</v>
      </c>
      <c r="R45" s="19">
        <v>428000</v>
      </c>
    </row>
    <row r="46" spans="1:18" ht="67.5" customHeight="1" x14ac:dyDescent="0.3">
      <c r="A46" s="14"/>
      <c r="B46" s="22" t="s">
        <v>20</v>
      </c>
      <c r="C46" s="22" t="s">
        <v>71</v>
      </c>
      <c r="D46" s="22" t="s">
        <v>81</v>
      </c>
      <c r="E46" s="13"/>
      <c r="F46" s="22" t="s">
        <v>82</v>
      </c>
      <c r="G46" s="22" t="s">
        <v>83</v>
      </c>
      <c r="H46" s="16" t="s">
        <v>84</v>
      </c>
      <c r="I46" s="17" t="s">
        <v>23</v>
      </c>
      <c r="J46" s="17" t="s">
        <v>74</v>
      </c>
      <c r="K46" s="17" t="s">
        <v>53</v>
      </c>
      <c r="L46" s="17" t="s">
        <v>25</v>
      </c>
      <c r="M46" s="17" t="s">
        <v>30</v>
      </c>
      <c r="N46" s="17" t="s">
        <v>26</v>
      </c>
      <c r="O46" s="23">
        <v>110</v>
      </c>
      <c r="P46" s="19">
        <f>P47</f>
        <v>1153000</v>
      </c>
      <c r="Q46" s="19">
        <f t="shared" ref="Q46:R46" si="12">Q47</f>
        <v>1153000</v>
      </c>
      <c r="R46" s="19">
        <f t="shared" si="12"/>
        <v>1155000</v>
      </c>
    </row>
    <row r="47" spans="1:18" ht="63.75" customHeight="1" x14ac:dyDescent="0.3">
      <c r="A47" s="14"/>
      <c r="B47" s="22"/>
      <c r="C47" s="22"/>
      <c r="D47" s="21"/>
      <c r="E47" s="32" t="s">
        <v>85</v>
      </c>
      <c r="F47" s="32"/>
      <c r="G47" s="15" t="s">
        <v>72</v>
      </c>
      <c r="H47" s="16" t="s">
        <v>84</v>
      </c>
      <c r="I47" s="17" t="s">
        <v>23</v>
      </c>
      <c r="J47" s="17" t="s">
        <v>74</v>
      </c>
      <c r="K47" s="17" t="s">
        <v>53</v>
      </c>
      <c r="L47" s="17" t="s">
        <v>38</v>
      </c>
      <c r="M47" s="17" t="s">
        <v>30</v>
      </c>
      <c r="N47" s="17" t="s">
        <v>26</v>
      </c>
      <c r="O47" s="23">
        <v>110</v>
      </c>
      <c r="P47" s="19">
        <v>1153000</v>
      </c>
      <c r="Q47" s="19">
        <v>1153000</v>
      </c>
      <c r="R47" s="19">
        <v>1155000</v>
      </c>
    </row>
    <row r="48" spans="1:18" ht="56.25" x14ac:dyDescent="0.3">
      <c r="A48" s="14"/>
      <c r="B48" s="22"/>
      <c r="C48" s="22"/>
      <c r="D48" s="21"/>
      <c r="E48" s="13"/>
      <c r="F48" s="13"/>
      <c r="G48" s="15"/>
      <c r="H48" s="16" t="s">
        <v>86</v>
      </c>
      <c r="I48" s="17" t="s">
        <v>23</v>
      </c>
      <c r="J48" s="17" t="s">
        <v>74</v>
      </c>
      <c r="K48" s="18" t="s">
        <v>87</v>
      </c>
      <c r="L48" s="17" t="s">
        <v>25</v>
      </c>
      <c r="M48" s="17" t="s">
        <v>33</v>
      </c>
      <c r="N48" s="17" t="s">
        <v>26</v>
      </c>
      <c r="O48" s="23">
        <v>110</v>
      </c>
      <c r="P48" s="19">
        <f>P49</f>
        <v>815000</v>
      </c>
      <c r="Q48" s="19">
        <f t="shared" ref="Q48:R48" si="13">Q49</f>
        <v>820000</v>
      </c>
      <c r="R48" s="19">
        <f t="shared" si="13"/>
        <v>828000</v>
      </c>
    </row>
    <row r="49" spans="1:21" ht="93.75" x14ac:dyDescent="0.3">
      <c r="A49" s="14"/>
      <c r="B49" s="22"/>
      <c r="C49" s="22"/>
      <c r="D49" s="21"/>
      <c r="E49" s="13"/>
      <c r="F49" s="13"/>
      <c r="G49" s="15"/>
      <c r="H49" s="16" t="s">
        <v>88</v>
      </c>
      <c r="I49" s="17" t="s">
        <v>23</v>
      </c>
      <c r="J49" s="17" t="s">
        <v>74</v>
      </c>
      <c r="K49" s="18" t="s">
        <v>87</v>
      </c>
      <c r="L49" s="18" t="s">
        <v>42</v>
      </c>
      <c r="M49" s="17" t="s">
        <v>33</v>
      </c>
      <c r="N49" s="17" t="s">
        <v>26</v>
      </c>
      <c r="O49" s="23">
        <v>110</v>
      </c>
      <c r="P49" s="19">
        <v>815000</v>
      </c>
      <c r="Q49" s="19">
        <v>820000</v>
      </c>
      <c r="R49" s="19">
        <v>828000</v>
      </c>
    </row>
    <row r="50" spans="1:21" ht="59.25" customHeight="1" x14ac:dyDescent="0.3">
      <c r="A50" s="14"/>
      <c r="B50" s="22" t="s">
        <v>20</v>
      </c>
      <c r="C50" s="22" t="s">
        <v>71</v>
      </c>
      <c r="D50" s="22" t="s">
        <v>89</v>
      </c>
      <c r="E50" s="13" t="s">
        <v>85</v>
      </c>
      <c r="F50" s="22" t="s">
        <v>90</v>
      </c>
      <c r="G50" s="22" t="s">
        <v>91</v>
      </c>
      <c r="H50" s="16" t="s">
        <v>92</v>
      </c>
      <c r="I50" s="17" t="s">
        <v>23</v>
      </c>
      <c r="J50" s="17" t="s">
        <v>93</v>
      </c>
      <c r="K50" s="17" t="s">
        <v>24</v>
      </c>
      <c r="L50" s="17" t="s">
        <v>25</v>
      </c>
      <c r="M50" s="17" t="s">
        <v>24</v>
      </c>
      <c r="N50" s="17" t="s">
        <v>26</v>
      </c>
      <c r="O50" s="18" t="s">
        <v>25</v>
      </c>
      <c r="P50" s="19">
        <f>P51</f>
        <v>1680000</v>
      </c>
      <c r="Q50" s="19">
        <f t="shared" ref="Q50:R51" si="14">Q51</f>
        <v>1700000</v>
      </c>
      <c r="R50" s="19">
        <f t="shared" si="14"/>
        <v>1725000</v>
      </c>
    </row>
    <row r="51" spans="1:21" ht="93.75" x14ac:dyDescent="0.3">
      <c r="A51" s="14"/>
      <c r="B51" s="22" t="s">
        <v>20</v>
      </c>
      <c r="C51" s="22" t="s">
        <v>71</v>
      </c>
      <c r="D51" s="22" t="s">
        <v>89</v>
      </c>
      <c r="E51" s="13" t="s">
        <v>85</v>
      </c>
      <c r="F51" s="22" t="s">
        <v>94</v>
      </c>
      <c r="G51" s="22" t="s">
        <v>72</v>
      </c>
      <c r="H51" s="16" t="s">
        <v>95</v>
      </c>
      <c r="I51" s="17" t="s">
        <v>23</v>
      </c>
      <c r="J51" s="17" t="s">
        <v>93</v>
      </c>
      <c r="K51" s="17" t="s">
        <v>53</v>
      </c>
      <c r="L51" s="17" t="s">
        <v>25</v>
      </c>
      <c r="M51" s="17" t="s">
        <v>30</v>
      </c>
      <c r="N51" s="17" t="s">
        <v>26</v>
      </c>
      <c r="O51" s="23">
        <v>110</v>
      </c>
      <c r="P51" s="19">
        <f>P52</f>
        <v>1680000</v>
      </c>
      <c r="Q51" s="19">
        <f t="shared" si="14"/>
        <v>1700000</v>
      </c>
      <c r="R51" s="19">
        <f t="shared" si="14"/>
        <v>1725000</v>
      </c>
    </row>
    <row r="52" spans="1:21" ht="131.25" x14ac:dyDescent="0.3">
      <c r="A52" s="14"/>
      <c r="B52" s="21"/>
      <c r="C52" s="33" t="s">
        <v>96</v>
      </c>
      <c r="D52" s="33"/>
      <c r="E52" s="33"/>
      <c r="F52" s="33"/>
      <c r="G52" s="15" t="s">
        <v>97</v>
      </c>
      <c r="H52" s="16" t="s">
        <v>98</v>
      </c>
      <c r="I52" s="17" t="s">
        <v>23</v>
      </c>
      <c r="J52" s="17" t="s">
        <v>93</v>
      </c>
      <c r="K52" s="17" t="s">
        <v>53</v>
      </c>
      <c r="L52" s="17" t="s">
        <v>38</v>
      </c>
      <c r="M52" s="17" t="s">
        <v>30</v>
      </c>
      <c r="N52" s="17" t="s">
        <v>26</v>
      </c>
      <c r="O52" s="23">
        <v>110</v>
      </c>
      <c r="P52" s="19">
        <v>1680000</v>
      </c>
      <c r="Q52" s="19">
        <v>1700000</v>
      </c>
      <c r="R52" s="19">
        <v>1725000</v>
      </c>
    </row>
    <row r="53" spans="1:21" ht="93.75" x14ac:dyDescent="0.3">
      <c r="A53" s="14"/>
      <c r="B53" s="22"/>
      <c r="C53" s="22"/>
      <c r="D53" s="21"/>
      <c r="E53" s="32" t="s">
        <v>99</v>
      </c>
      <c r="F53" s="32"/>
      <c r="G53" s="15" t="s">
        <v>97</v>
      </c>
      <c r="H53" s="16" t="s">
        <v>100</v>
      </c>
      <c r="I53" s="17" t="s">
        <v>23</v>
      </c>
      <c r="J53" s="17" t="s">
        <v>101</v>
      </c>
      <c r="K53" s="17" t="s">
        <v>24</v>
      </c>
      <c r="L53" s="17" t="s">
        <v>25</v>
      </c>
      <c r="M53" s="17" t="s">
        <v>24</v>
      </c>
      <c r="N53" s="17" t="s">
        <v>26</v>
      </c>
      <c r="O53" s="18" t="s">
        <v>25</v>
      </c>
      <c r="P53" s="19">
        <f>P54+P56+P64</f>
        <v>1461855.25</v>
      </c>
      <c r="Q53" s="19">
        <f t="shared" ref="Q53:R53" si="15">Q54+Q56+Q64</f>
        <v>1461145.5</v>
      </c>
      <c r="R53" s="19">
        <f t="shared" si="15"/>
        <v>1460440</v>
      </c>
      <c r="S53" s="20"/>
      <c r="T53" s="20"/>
      <c r="U53" s="20"/>
    </row>
    <row r="54" spans="1:21" ht="56.25" x14ac:dyDescent="0.3">
      <c r="A54" s="14"/>
      <c r="B54" s="22"/>
      <c r="C54" s="22"/>
      <c r="D54" s="21"/>
      <c r="E54" s="13"/>
      <c r="F54" s="13"/>
      <c r="G54" s="15"/>
      <c r="H54" s="16" t="s">
        <v>102</v>
      </c>
      <c r="I54" s="17">
        <v>1</v>
      </c>
      <c r="J54" s="17">
        <v>11</v>
      </c>
      <c r="K54" s="17" t="s">
        <v>53</v>
      </c>
      <c r="L54" s="17" t="s">
        <v>25</v>
      </c>
      <c r="M54" s="17" t="s">
        <v>24</v>
      </c>
      <c r="N54" s="17" t="s">
        <v>26</v>
      </c>
      <c r="O54" s="18" t="s">
        <v>103</v>
      </c>
      <c r="P54" s="19">
        <f>P55</f>
        <v>1415.25</v>
      </c>
      <c r="Q54" s="19">
        <f>Q55</f>
        <v>705.5</v>
      </c>
      <c r="R54" s="19">
        <v>0</v>
      </c>
      <c r="S54" s="20"/>
      <c r="T54" s="20"/>
      <c r="U54" s="20"/>
    </row>
    <row r="55" spans="1:21" ht="93.75" x14ac:dyDescent="0.3">
      <c r="A55" s="14"/>
      <c r="B55" s="22"/>
      <c r="C55" s="22"/>
      <c r="D55" s="21"/>
      <c r="E55" s="13"/>
      <c r="F55" s="13"/>
      <c r="G55" s="15"/>
      <c r="H55" s="16" t="s">
        <v>104</v>
      </c>
      <c r="I55" s="17">
        <v>1</v>
      </c>
      <c r="J55" s="17">
        <v>11</v>
      </c>
      <c r="K55" s="17" t="s">
        <v>53</v>
      </c>
      <c r="L55" s="17" t="s">
        <v>49</v>
      </c>
      <c r="M55" s="18" t="s">
        <v>74</v>
      </c>
      <c r="N55" s="17" t="s">
        <v>26</v>
      </c>
      <c r="O55" s="18" t="s">
        <v>103</v>
      </c>
      <c r="P55" s="19">
        <v>1415.25</v>
      </c>
      <c r="Q55" s="19">
        <v>705.5</v>
      </c>
      <c r="R55" s="19">
        <v>0</v>
      </c>
      <c r="S55" s="20"/>
      <c r="T55" s="20"/>
      <c r="U55" s="20"/>
    </row>
    <row r="56" spans="1:21" ht="262.5" x14ac:dyDescent="0.3">
      <c r="A56" s="14"/>
      <c r="B56" s="22" t="s">
        <v>20</v>
      </c>
      <c r="C56" s="22" t="s">
        <v>96</v>
      </c>
      <c r="D56" s="22" t="s">
        <v>105</v>
      </c>
      <c r="E56" s="13" t="s">
        <v>99</v>
      </c>
      <c r="F56" s="22" t="s">
        <v>97</v>
      </c>
      <c r="G56" s="22" t="s">
        <v>97</v>
      </c>
      <c r="H56" s="16" t="s">
        <v>106</v>
      </c>
      <c r="I56" s="17" t="s">
        <v>23</v>
      </c>
      <c r="J56" s="17" t="s">
        <v>101</v>
      </c>
      <c r="K56" s="17" t="s">
        <v>74</v>
      </c>
      <c r="L56" s="17" t="s">
        <v>25</v>
      </c>
      <c r="M56" s="17" t="s">
        <v>24</v>
      </c>
      <c r="N56" s="17" t="s">
        <v>26</v>
      </c>
      <c r="O56" s="23">
        <v>120</v>
      </c>
      <c r="P56" s="19">
        <f>P57+P60+P62</f>
        <v>1110440</v>
      </c>
      <c r="Q56" s="19">
        <f>Q57+Q60+Q62</f>
        <v>1110440</v>
      </c>
      <c r="R56" s="19">
        <f>R57+R60+R62</f>
        <v>1110440</v>
      </c>
    </row>
    <row r="57" spans="1:21" ht="187.5" x14ac:dyDescent="0.3">
      <c r="A57" s="14"/>
      <c r="B57" s="21"/>
      <c r="C57" s="33" t="s">
        <v>107</v>
      </c>
      <c r="D57" s="33"/>
      <c r="E57" s="33"/>
      <c r="F57" s="33"/>
      <c r="G57" s="15" t="s">
        <v>108</v>
      </c>
      <c r="H57" s="16" t="s">
        <v>109</v>
      </c>
      <c r="I57" s="17" t="s">
        <v>23</v>
      </c>
      <c r="J57" s="17" t="s">
        <v>101</v>
      </c>
      <c r="K57" s="17" t="s">
        <v>74</v>
      </c>
      <c r="L57" s="17" t="s">
        <v>38</v>
      </c>
      <c r="M57" s="17" t="s">
        <v>24</v>
      </c>
      <c r="N57" s="17" t="s">
        <v>26</v>
      </c>
      <c r="O57" s="23">
        <v>120</v>
      </c>
      <c r="P57" s="19">
        <f>P58+P59</f>
        <v>780440</v>
      </c>
      <c r="Q57" s="19">
        <f t="shared" ref="Q57:R57" si="16">Q58+Q59</f>
        <v>780440</v>
      </c>
      <c r="R57" s="19">
        <f t="shared" si="16"/>
        <v>780440</v>
      </c>
    </row>
    <row r="58" spans="1:21" ht="281.25" x14ac:dyDescent="0.3">
      <c r="A58" s="14"/>
      <c r="B58" s="22"/>
      <c r="C58" s="21"/>
      <c r="D58" s="33" t="s">
        <v>110</v>
      </c>
      <c r="E58" s="33"/>
      <c r="F58" s="33"/>
      <c r="G58" s="15" t="s">
        <v>111</v>
      </c>
      <c r="H58" s="16" t="s">
        <v>112</v>
      </c>
      <c r="I58" s="17" t="s">
        <v>23</v>
      </c>
      <c r="J58" s="17" t="s">
        <v>101</v>
      </c>
      <c r="K58" s="17" t="s">
        <v>74</v>
      </c>
      <c r="L58" s="17" t="s">
        <v>113</v>
      </c>
      <c r="M58" s="18" t="s">
        <v>74</v>
      </c>
      <c r="N58" s="17" t="s">
        <v>26</v>
      </c>
      <c r="O58" s="23">
        <v>120</v>
      </c>
      <c r="P58" s="19">
        <v>310440</v>
      </c>
      <c r="Q58" s="19">
        <v>310440</v>
      </c>
      <c r="R58" s="19">
        <v>310440</v>
      </c>
    </row>
    <row r="59" spans="1:21" ht="243.75" x14ac:dyDescent="0.3">
      <c r="A59" s="14"/>
      <c r="B59" s="22"/>
      <c r="C59" s="22"/>
      <c r="D59" s="22"/>
      <c r="E59" s="13"/>
      <c r="F59" s="22" t="s">
        <v>114</v>
      </c>
      <c r="G59" s="21" t="s">
        <v>115</v>
      </c>
      <c r="H59" s="16" t="s">
        <v>116</v>
      </c>
      <c r="I59" s="17" t="s">
        <v>23</v>
      </c>
      <c r="J59" s="17" t="s">
        <v>101</v>
      </c>
      <c r="K59" s="17" t="s">
        <v>74</v>
      </c>
      <c r="L59" s="17" t="s">
        <v>113</v>
      </c>
      <c r="M59" s="17">
        <v>13</v>
      </c>
      <c r="N59" s="17" t="s">
        <v>26</v>
      </c>
      <c r="O59" s="23">
        <v>120</v>
      </c>
      <c r="P59" s="19">
        <v>470000</v>
      </c>
      <c r="Q59" s="19">
        <v>470000</v>
      </c>
      <c r="R59" s="19">
        <v>470000</v>
      </c>
    </row>
    <row r="60" spans="1:21" ht="243.75" x14ac:dyDescent="0.3">
      <c r="A60" s="14"/>
      <c r="B60" s="22" t="s">
        <v>20</v>
      </c>
      <c r="C60" s="22" t="s">
        <v>107</v>
      </c>
      <c r="D60" s="22" t="s">
        <v>110</v>
      </c>
      <c r="E60" s="13"/>
      <c r="F60" s="22" t="s">
        <v>114</v>
      </c>
      <c r="G60" s="22" t="s">
        <v>115</v>
      </c>
      <c r="H60" s="16" t="s">
        <v>117</v>
      </c>
      <c r="I60" s="17" t="s">
        <v>23</v>
      </c>
      <c r="J60" s="17" t="s">
        <v>101</v>
      </c>
      <c r="K60" s="17" t="s">
        <v>74</v>
      </c>
      <c r="L60" s="17" t="s">
        <v>45</v>
      </c>
      <c r="M60" s="17" t="s">
        <v>24</v>
      </c>
      <c r="N60" s="17" t="s">
        <v>26</v>
      </c>
      <c r="O60" s="23">
        <v>120</v>
      </c>
      <c r="P60" s="19">
        <f>P61</f>
        <v>90000</v>
      </c>
      <c r="Q60" s="19">
        <f t="shared" ref="Q60:R60" si="17">Q61</f>
        <v>90000</v>
      </c>
      <c r="R60" s="19">
        <f t="shared" si="17"/>
        <v>90000</v>
      </c>
    </row>
    <row r="61" spans="1:21" ht="168.75" x14ac:dyDescent="0.3">
      <c r="A61" s="14"/>
      <c r="B61" s="22"/>
      <c r="C61" s="22"/>
      <c r="D61" s="22"/>
      <c r="E61" s="13"/>
      <c r="F61" s="22" t="s">
        <v>118</v>
      </c>
      <c r="G61" s="21" t="s">
        <v>111</v>
      </c>
      <c r="H61" s="16" t="s">
        <v>119</v>
      </c>
      <c r="I61" s="17" t="s">
        <v>23</v>
      </c>
      <c r="J61" s="17" t="s">
        <v>101</v>
      </c>
      <c r="K61" s="17" t="s">
        <v>74</v>
      </c>
      <c r="L61" s="17" t="s">
        <v>120</v>
      </c>
      <c r="M61" s="17" t="s">
        <v>74</v>
      </c>
      <c r="N61" s="17" t="s">
        <v>26</v>
      </c>
      <c r="O61" s="23">
        <v>120</v>
      </c>
      <c r="P61" s="19">
        <v>90000</v>
      </c>
      <c r="Q61" s="19">
        <v>90000</v>
      </c>
      <c r="R61" s="19">
        <v>90000</v>
      </c>
    </row>
    <row r="62" spans="1:21" ht="112.5" x14ac:dyDescent="0.3">
      <c r="A62" s="14"/>
      <c r="B62" s="22" t="s">
        <v>20</v>
      </c>
      <c r="C62" s="22" t="s">
        <v>107</v>
      </c>
      <c r="D62" s="22" t="s">
        <v>110</v>
      </c>
      <c r="E62" s="13"/>
      <c r="F62" s="22" t="s">
        <v>121</v>
      </c>
      <c r="G62" s="22" t="s">
        <v>111</v>
      </c>
      <c r="H62" s="16" t="s">
        <v>122</v>
      </c>
      <c r="I62" s="17" t="s">
        <v>23</v>
      </c>
      <c r="J62" s="17" t="s">
        <v>101</v>
      </c>
      <c r="K62" s="17" t="s">
        <v>74</v>
      </c>
      <c r="L62" s="18" t="s">
        <v>123</v>
      </c>
      <c r="M62" s="18" t="s">
        <v>24</v>
      </c>
      <c r="N62" s="17" t="s">
        <v>26</v>
      </c>
      <c r="O62" s="23">
        <v>120</v>
      </c>
      <c r="P62" s="19">
        <f>P63</f>
        <v>240000</v>
      </c>
      <c r="Q62" s="19">
        <f t="shared" ref="Q62:R62" si="18">Q63</f>
        <v>240000</v>
      </c>
      <c r="R62" s="19">
        <f t="shared" si="18"/>
        <v>240000</v>
      </c>
    </row>
    <row r="63" spans="1:21" ht="93.75" x14ac:dyDescent="0.3">
      <c r="A63" s="14"/>
      <c r="B63" s="22"/>
      <c r="C63" s="21"/>
      <c r="D63" s="33" t="s">
        <v>124</v>
      </c>
      <c r="E63" s="33"/>
      <c r="F63" s="33"/>
      <c r="G63" s="15" t="s">
        <v>125</v>
      </c>
      <c r="H63" s="16" t="s">
        <v>126</v>
      </c>
      <c r="I63" s="17" t="s">
        <v>23</v>
      </c>
      <c r="J63" s="17" t="s">
        <v>101</v>
      </c>
      <c r="K63" s="17" t="s">
        <v>74</v>
      </c>
      <c r="L63" s="18" t="s">
        <v>127</v>
      </c>
      <c r="M63" s="18" t="s">
        <v>74</v>
      </c>
      <c r="N63" s="17" t="s">
        <v>26</v>
      </c>
      <c r="O63" s="23">
        <v>120</v>
      </c>
      <c r="P63" s="19">
        <v>240000</v>
      </c>
      <c r="Q63" s="19">
        <v>240000</v>
      </c>
      <c r="R63" s="19">
        <v>240000</v>
      </c>
    </row>
    <row r="64" spans="1:21" ht="262.5" x14ac:dyDescent="0.3">
      <c r="A64" s="14"/>
      <c r="B64" s="22"/>
      <c r="C64" s="22"/>
      <c r="D64" s="22"/>
      <c r="E64" s="13"/>
      <c r="F64" s="22" t="s">
        <v>128</v>
      </c>
      <c r="G64" s="21" t="s">
        <v>108</v>
      </c>
      <c r="H64" s="16" t="s">
        <v>129</v>
      </c>
      <c r="I64" s="17" t="s">
        <v>23</v>
      </c>
      <c r="J64" s="17" t="s">
        <v>101</v>
      </c>
      <c r="K64" s="17" t="s">
        <v>130</v>
      </c>
      <c r="L64" s="17" t="s">
        <v>25</v>
      </c>
      <c r="M64" s="17" t="s">
        <v>24</v>
      </c>
      <c r="N64" s="17" t="s">
        <v>26</v>
      </c>
      <c r="O64" s="23">
        <v>120</v>
      </c>
      <c r="P64" s="19">
        <f>P65</f>
        <v>350000</v>
      </c>
      <c r="Q64" s="19">
        <f t="shared" ref="Q64:R65" si="19">Q65</f>
        <v>350000</v>
      </c>
      <c r="R64" s="19">
        <f t="shared" si="19"/>
        <v>350000</v>
      </c>
    </row>
    <row r="65" spans="1:18" ht="262.5" x14ac:dyDescent="0.3">
      <c r="A65" s="14"/>
      <c r="B65" s="22" t="s">
        <v>20</v>
      </c>
      <c r="C65" s="22" t="s">
        <v>107</v>
      </c>
      <c r="D65" s="22" t="s">
        <v>131</v>
      </c>
      <c r="E65" s="13"/>
      <c r="F65" s="22" t="s">
        <v>132</v>
      </c>
      <c r="G65" s="22" t="s">
        <v>108</v>
      </c>
      <c r="H65" s="16" t="s">
        <v>133</v>
      </c>
      <c r="I65" s="17" t="s">
        <v>23</v>
      </c>
      <c r="J65" s="17" t="s">
        <v>101</v>
      </c>
      <c r="K65" s="17" t="s">
        <v>130</v>
      </c>
      <c r="L65" s="17" t="s">
        <v>47</v>
      </c>
      <c r="M65" s="17" t="s">
        <v>24</v>
      </c>
      <c r="N65" s="17" t="s">
        <v>26</v>
      </c>
      <c r="O65" s="23">
        <v>120</v>
      </c>
      <c r="P65" s="19">
        <f>P66</f>
        <v>350000</v>
      </c>
      <c r="Q65" s="19">
        <f t="shared" si="19"/>
        <v>350000</v>
      </c>
      <c r="R65" s="19">
        <f t="shared" si="19"/>
        <v>350000</v>
      </c>
    </row>
    <row r="66" spans="1:18" ht="225" x14ac:dyDescent="0.3">
      <c r="A66" s="14"/>
      <c r="B66" s="21"/>
      <c r="C66" s="33" t="s">
        <v>134</v>
      </c>
      <c r="D66" s="33"/>
      <c r="E66" s="33"/>
      <c r="F66" s="33"/>
      <c r="G66" s="15" t="s">
        <v>135</v>
      </c>
      <c r="H66" s="16" t="s">
        <v>136</v>
      </c>
      <c r="I66" s="17" t="s">
        <v>23</v>
      </c>
      <c r="J66" s="17" t="s">
        <v>101</v>
      </c>
      <c r="K66" s="17" t="s">
        <v>130</v>
      </c>
      <c r="L66" s="17" t="s">
        <v>137</v>
      </c>
      <c r="M66" s="17" t="s">
        <v>74</v>
      </c>
      <c r="N66" s="17" t="s">
        <v>26</v>
      </c>
      <c r="O66" s="23">
        <v>120</v>
      </c>
      <c r="P66" s="19">
        <v>350000</v>
      </c>
      <c r="Q66" s="19">
        <v>350000</v>
      </c>
      <c r="R66" s="19">
        <v>350000</v>
      </c>
    </row>
    <row r="67" spans="1:18" ht="93.75" x14ac:dyDescent="0.3">
      <c r="A67" s="14"/>
      <c r="B67" s="22"/>
      <c r="C67" s="22"/>
      <c r="D67" s="21"/>
      <c r="E67" s="32" t="s">
        <v>138</v>
      </c>
      <c r="F67" s="32"/>
      <c r="G67" s="15" t="s">
        <v>135</v>
      </c>
      <c r="H67" s="16" t="s">
        <v>139</v>
      </c>
      <c r="I67" s="17" t="s">
        <v>23</v>
      </c>
      <c r="J67" s="17" t="s">
        <v>140</v>
      </c>
      <c r="K67" s="17" t="s">
        <v>24</v>
      </c>
      <c r="L67" s="17" t="s">
        <v>25</v>
      </c>
      <c r="M67" s="17" t="s">
        <v>24</v>
      </c>
      <c r="N67" s="17" t="s">
        <v>26</v>
      </c>
      <c r="O67" s="18" t="s">
        <v>25</v>
      </c>
      <c r="P67" s="19">
        <f>P68</f>
        <v>23759.120000000003</v>
      </c>
      <c r="Q67" s="19">
        <f>Q68</f>
        <v>23759.120000000003</v>
      </c>
      <c r="R67" s="19">
        <f t="shared" ref="R67" si="20">R68</f>
        <v>23759.120000000003</v>
      </c>
    </row>
    <row r="68" spans="1:18" ht="93.75" x14ac:dyDescent="0.3">
      <c r="A68" s="14"/>
      <c r="B68" s="22" t="s">
        <v>20</v>
      </c>
      <c r="C68" s="22" t="s">
        <v>134</v>
      </c>
      <c r="D68" s="22" t="s">
        <v>141</v>
      </c>
      <c r="E68" s="13" t="s">
        <v>138</v>
      </c>
      <c r="F68" s="22" t="s">
        <v>142</v>
      </c>
      <c r="G68" s="22" t="s">
        <v>143</v>
      </c>
      <c r="H68" s="16" t="s">
        <v>144</v>
      </c>
      <c r="I68" s="17" t="s">
        <v>23</v>
      </c>
      <c r="J68" s="17" t="s">
        <v>140</v>
      </c>
      <c r="K68" s="17" t="s">
        <v>30</v>
      </c>
      <c r="L68" s="17" t="s">
        <v>25</v>
      </c>
      <c r="M68" s="17" t="s">
        <v>30</v>
      </c>
      <c r="N68" s="17" t="s">
        <v>26</v>
      </c>
      <c r="O68" s="23">
        <v>120</v>
      </c>
      <c r="P68" s="19">
        <f>P69+P70</f>
        <v>23759.120000000003</v>
      </c>
      <c r="Q68" s="19">
        <f t="shared" ref="Q68:R68" si="21">Q69+Q70</f>
        <v>23759.120000000003</v>
      </c>
      <c r="R68" s="19">
        <f t="shared" si="21"/>
        <v>23759.120000000003</v>
      </c>
    </row>
    <row r="69" spans="1:18" ht="93.75" x14ac:dyDescent="0.3">
      <c r="A69" s="14"/>
      <c r="B69" s="22" t="s">
        <v>20</v>
      </c>
      <c r="C69" s="22" t="s">
        <v>134</v>
      </c>
      <c r="D69" s="22" t="s">
        <v>141</v>
      </c>
      <c r="E69" s="13" t="s">
        <v>138</v>
      </c>
      <c r="F69" s="22" t="s">
        <v>145</v>
      </c>
      <c r="G69" s="22" t="s">
        <v>146</v>
      </c>
      <c r="H69" s="16" t="s">
        <v>147</v>
      </c>
      <c r="I69" s="17" t="s">
        <v>23</v>
      </c>
      <c r="J69" s="17" t="s">
        <v>140</v>
      </c>
      <c r="K69" s="17" t="s">
        <v>30</v>
      </c>
      <c r="L69" s="17" t="s">
        <v>38</v>
      </c>
      <c r="M69" s="17" t="s">
        <v>30</v>
      </c>
      <c r="N69" s="17" t="s">
        <v>26</v>
      </c>
      <c r="O69" s="23">
        <v>120</v>
      </c>
      <c r="P69" s="19">
        <v>22193.49</v>
      </c>
      <c r="Q69" s="19">
        <v>22193.49</v>
      </c>
      <c r="R69" s="19">
        <v>22193.49</v>
      </c>
    </row>
    <row r="70" spans="1:18" ht="56.25" x14ac:dyDescent="0.3">
      <c r="A70" s="14"/>
      <c r="B70" s="21"/>
      <c r="C70" s="22"/>
      <c r="D70" s="22"/>
      <c r="E70" s="13"/>
      <c r="F70" s="22"/>
      <c r="G70" s="15"/>
      <c r="H70" s="16" t="s">
        <v>148</v>
      </c>
      <c r="I70" s="18">
        <v>1</v>
      </c>
      <c r="J70" s="18">
        <v>12</v>
      </c>
      <c r="K70" s="18" t="s">
        <v>30</v>
      </c>
      <c r="L70" s="18" t="s">
        <v>47</v>
      </c>
      <c r="M70" s="18" t="s">
        <v>30</v>
      </c>
      <c r="N70" s="18" t="s">
        <v>26</v>
      </c>
      <c r="O70" s="18" t="s">
        <v>103</v>
      </c>
      <c r="P70" s="19">
        <f>P71</f>
        <v>1565.63</v>
      </c>
      <c r="Q70" s="19">
        <f t="shared" ref="Q70:R70" si="22">Q71</f>
        <v>1565.63</v>
      </c>
      <c r="R70" s="19">
        <f t="shared" si="22"/>
        <v>1565.63</v>
      </c>
    </row>
    <row r="71" spans="1:18" ht="37.5" x14ac:dyDescent="0.3">
      <c r="A71" s="14"/>
      <c r="B71" s="21"/>
      <c r="C71" s="22"/>
      <c r="D71" s="22"/>
      <c r="E71" s="13"/>
      <c r="F71" s="22"/>
      <c r="G71" s="15"/>
      <c r="H71" s="16" t="s">
        <v>149</v>
      </c>
      <c r="I71" s="18">
        <v>1</v>
      </c>
      <c r="J71" s="18">
        <v>12</v>
      </c>
      <c r="K71" s="18" t="s">
        <v>30</v>
      </c>
      <c r="L71" s="18" t="s">
        <v>150</v>
      </c>
      <c r="M71" s="18" t="s">
        <v>30</v>
      </c>
      <c r="N71" s="18" t="s">
        <v>26</v>
      </c>
      <c r="O71" s="18" t="s">
        <v>103</v>
      </c>
      <c r="P71" s="19">
        <v>1565.63</v>
      </c>
      <c r="Q71" s="19">
        <v>1565.63</v>
      </c>
      <c r="R71" s="19">
        <v>1565.63</v>
      </c>
    </row>
    <row r="72" spans="1:18" ht="75" x14ac:dyDescent="0.3">
      <c r="A72" s="14"/>
      <c r="B72" s="21"/>
      <c r="C72" s="22"/>
      <c r="D72" s="22"/>
      <c r="E72" s="22"/>
      <c r="F72" s="22"/>
      <c r="G72" s="15"/>
      <c r="H72" s="16" t="s">
        <v>151</v>
      </c>
      <c r="I72" s="18" t="s">
        <v>23</v>
      </c>
      <c r="J72" s="18" t="s">
        <v>152</v>
      </c>
      <c r="K72" s="18" t="s">
        <v>24</v>
      </c>
      <c r="L72" s="18" t="s">
        <v>25</v>
      </c>
      <c r="M72" s="18" t="s">
        <v>24</v>
      </c>
      <c r="N72" s="18" t="s">
        <v>26</v>
      </c>
      <c r="O72" s="18" t="s">
        <v>25</v>
      </c>
      <c r="P72" s="19">
        <f>P73</f>
        <v>986501</v>
      </c>
      <c r="Q72" s="19">
        <f t="shared" ref="Q72:R74" si="23">Q73</f>
        <v>0</v>
      </c>
      <c r="R72" s="19">
        <f t="shared" si="23"/>
        <v>0</v>
      </c>
    </row>
    <row r="73" spans="1:18" ht="37.5" x14ac:dyDescent="0.3">
      <c r="A73" s="14"/>
      <c r="B73" s="21"/>
      <c r="C73" s="22"/>
      <c r="D73" s="22"/>
      <c r="E73" s="22"/>
      <c r="F73" s="22"/>
      <c r="G73" s="15"/>
      <c r="H73" s="16" t="s">
        <v>153</v>
      </c>
      <c r="I73" s="18" t="s">
        <v>23</v>
      </c>
      <c r="J73" s="18" t="s">
        <v>152</v>
      </c>
      <c r="K73" s="18" t="s">
        <v>30</v>
      </c>
      <c r="L73" s="18" t="s">
        <v>25</v>
      </c>
      <c r="M73" s="18" t="s">
        <v>24</v>
      </c>
      <c r="N73" s="18" t="s">
        <v>26</v>
      </c>
      <c r="O73" s="18" t="s">
        <v>154</v>
      </c>
      <c r="P73" s="19">
        <f>P74</f>
        <v>986501</v>
      </c>
      <c r="Q73" s="19">
        <f t="shared" si="23"/>
        <v>0</v>
      </c>
      <c r="R73" s="19">
        <f t="shared" si="23"/>
        <v>0</v>
      </c>
    </row>
    <row r="74" spans="1:18" ht="37.5" x14ac:dyDescent="0.3">
      <c r="A74" s="14"/>
      <c r="B74" s="21"/>
      <c r="C74" s="22"/>
      <c r="D74" s="22"/>
      <c r="E74" s="22"/>
      <c r="F74" s="22"/>
      <c r="G74" s="15"/>
      <c r="H74" s="16" t="s">
        <v>155</v>
      </c>
      <c r="I74" s="18" t="s">
        <v>23</v>
      </c>
      <c r="J74" s="18" t="s">
        <v>152</v>
      </c>
      <c r="K74" s="18" t="s">
        <v>30</v>
      </c>
      <c r="L74" s="18" t="s">
        <v>156</v>
      </c>
      <c r="M74" s="18" t="s">
        <v>24</v>
      </c>
      <c r="N74" s="18" t="s">
        <v>26</v>
      </c>
      <c r="O74" s="18" t="s">
        <v>154</v>
      </c>
      <c r="P74" s="19">
        <f>P75</f>
        <v>986501</v>
      </c>
      <c r="Q74" s="19">
        <f t="shared" si="23"/>
        <v>0</v>
      </c>
      <c r="R74" s="19">
        <f t="shared" si="23"/>
        <v>0</v>
      </c>
    </row>
    <row r="75" spans="1:18" ht="93.75" x14ac:dyDescent="0.3">
      <c r="A75" s="14"/>
      <c r="B75" s="21"/>
      <c r="C75" s="22"/>
      <c r="D75" s="22"/>
      <c r="E75" s="22"/>
      <c r="F75" s="22"/>
      <c r="G75" s="15"/>
      <c r="H75" s="16" t="s">
        <v>157</v>
      </c>
      <c r="I75" s="18" t="s">
        <v>23</v>
      </c>
      <c r="J75" s="18" t="s">
        <v>152</v>
      </c>
      <c r="K75" s="18" t="s">
        <v>30</v>
      </c>
      <c r="L75" s="18" t="s">
        <v>158</v>
      </c>
      <c r="M75" s="18" t="s">
        <v>74</v>
      </c>
      <c r="N75" s="18" t="s">
        <v>26</v>
      </c>
      <c r="O75" s="18" t="s">
        <v>154</v>
      </c>
      <c r="P75" s="19">
        <v>986501</v>
      </c>
      <c r="Q75" s="19">
        <v>0</v>
      </c>
      <c r="R75" s="19">
        <v>0</v>
      </c>
    </row>
    <row r="76" spans="1:18" ht="56.25" x14ac:dyDescent="0.3">
      <c r="A76" s="14"/>
      <c r="B76" s="21"/>
      <c r="C76" s="22"/>
      <c r="D76" s="22"/>
      <c r="E76" s="22"/>
      <c r="F76" s="22"/>
      <c r="G76" s="15"/>
      <c r="H76" s="16" t="s">
        <v>159</v>
      </c>
      <c r="I76" s="17" t="s">
        <v>23</v>
      </c>
      <c r="J76" s="17" t="s">
        <v>160</v>
      </c>
      <c r="K76" s="17" t="s">
        <v>24</v>
      </c>
      <c r="L76" s="17" t="s">
        <v>25</v>
      </c>
      <c r="M76" s="17" t="s">
        <v>24</v>
      </c>
      <c r="N76" s="17" t="s">
        <v>26</v>
      </c>
      <c r="O76" s="18" t="s">
        <v>25</v>
      </c>
      <c r="P76" s="19">
        <f>P77+P80</f>
        <v>205000</v>
      </c>
      <c r="Q76" s="19">
        <f t="shared" ref="Q76:R76" si="24">Q77+Q80</f>
        <v>205000</v>
      </c>
      <c r="R76" s="19">
        <f t="shared" si="24"/>
        <v>205000</v>
      </c>
    </row>
    <row r="77" spans="1:18" ht="243.75" x14ac:dyDescent="0.3">
      <c r="A77" s="14"/>
      <c r="B77" s="22"/>
      <c r="C77" s="22"/>
      <c r="D77" s="22"/>
      <c r="E77" s="13"/>
      <c r="F77" s="22" t="s">
        <v>161</v>
      </c>
      <c r="G77" s="21" t="s">
        <v>162</v>
      </c>
      <c r="H77" s="16" t="s">
        <v>163</v>
      </c>
      <c r="I77" s="17" t="s">
        <v>23</v>
      </c>
      <c r="J77" s="17" t="s">
        <v>160</v>
      </c>
      <c r="K77" s="17" t="s">
        <v>33</v>
      </c>
      <c r="L77" s="17" t="s">
        <v>25</v>
      </c>
      <c r="M77" s="17" t="s">
        <v>24</v>
      </c>
      <c r="N77" s="17" t="s">
        <v>26</v>
      </c>
      <c r="O77" s="18" t="s">
        <v>25</v>
      </c>
      <c r="P77" s="19">
        <f>P78</f>
        <v>150000</v>
      </c>
      <c r="Q77" s="19">
        <f t="shared" ref="Q77:R78" si="25">Q78</f>
        <v>150000</v>
      </c>
      <c r="R77" s="19">
        <f t="shared" si="25"/>
        <v>150000</v>
      </c>
    </row>
    <row r="78" spans="1:18" ht="262.5" x14ac:dyDescent="0.3">
      <c r="A78" s="14"/>
      <c r="B78" s="22" t="s">
        <v>20</v>
      </c>
      <c r="C78" s="22" t="s">
        <v>164</v>
      </c>
      <c r="D78" s="22" t="s">
        <v>165</v>
      </c>
      <c r="E78" s="13"/>
      <c r="F78" s="22" t="s">
        <v>161</v>
      </c>
      <c r="G78" s="22" t="s">
        <v>162</v>
      </c>
      <c r="H78" s="16" t="s">
        <v>166</v>
      </c>
      <c r="I78" s="17" t="s">
        <v>23</v>
      </c>
      <c r="J78" s="17" t="s">
        <v>160</v>
      </c>
      <c r="K78" s="17" t="s">
        <v>33</v>
      </c>
      <c r="L78" s="17" t="s">
        <v>49</v>
      </c>
      <c r="M78" s="17" t="s">
        <v>74</v>
      </c>
      <c r="N78" s="17" t="s">
        <v>26</v>
      </c>
      <c r="O78" s="23">
        <v>410</v>
      </c>
      <c r="P78" s="19">
        <f>P79</f>
        <v>150000</v>
      </c>
      <c r="Q78" s="19">
        <f t="shared" si="25"/>
        <v>150000</v>
      </c>
      <c r="R78" s="19">
        <f t="shared" si="25"/>
        <v>150000</v>
      </c>
    </row>
    <row r="79" spans="1:18" ht="281.25" x14ac:dyDescent="0.3">
      <c r="A79" s="14"/>
      <c r="B79" s="22"/>
      <c r="C79" s="21"/>
      <c r="D79" s="33" t="s">
        <v>167</v>
      </c>
      <c r="E79" s="33"/>
      <c r="F79" s="33"/>
      <c r="G79" s="15" t="s">
        <v>168</v>
      </c>
      <c r="H79" s="16" t="s">
        <v>169</v>
      </c>
      <c r="I79" s="17" t="s">
        <v>23</v>
      </c>
      <c r="J79" s="17" t="s">
        <v>160</v>
      </c>
      <c r="K79" s="17" t="s">
        <v>33</v>
      </c>
      <c r="L79" s="17" t="s">
        <v>170</v>
      </c>
      <c r="M79" s="17" t="s">
        <v>74</v>
      </c>
      <c r="N79" s="17" t="s">
        <v>26</v>
      </c>
      <c r="O79" s="23">
        <v>410</v>
      </c>
      <c r="P79" s="19">
        <v>150000</v>
      </c>
      <c r="Q79" s="19">
        <v>150000</v>
      </c>
      <c r="R79" s="19">
        <v>150000</v>
      </c>
    </row>
    <row r="80" spans="1:18" ht="112.5" x14ac:dyDescent="0.3">
      <c r="A80" s="14"/>
      <c r="B80" s="22"/>
      <c r="C80" s="22"/>
      <c r="D80" s="22"/>
      <c r="E80" s="13"/>
      <c r="F80" s="22" t="s">
        <v>171</v>
      </c>
      <c r="G80" s="21" t="s">
        <v>168</v>
      </c>
      <c r="H80" s="16" t="s">
        <v>172</v>
      </c>
      <c r="I80" s="17" t="s">
        <v>23</v>
      </c>
      <c r="J80" s="17" t="s">
        <v>160</v>
      </c>
      <c r="K80" s="17" t="s">
        <v>173</v>
      </c>
      <c r="L80" s="17" t="s">
        <v>25</v>
      </c>
      <c r="M80" s="17" t="s">
        <v>24</v>
      </c>
      <c r="N80" s="17" t="s">
        <v>26</v>
      </c>
      <c r="O80" s="23">
        <v>430</v>
      </c>
      <c r="P80" s="19">
        <f>P81</f>
        <v>55000</v>
      </c>
      <c r="Q80" s="19">
        <f t="shared" ref="Q80:R80" si="26">Q81</f>
        <v>55000</v>
      </c>
      <c r="R80" s="19">
        <f t="shared" si="26"/>
        <v>55000</v>
      </c>
    </row>
    <row r="81" spans="1:18" ht="93.75" x14ac:dyDescent="0.3">
      <c r="A81" s="14"/>
      <c r="B81" s="22" t="s">
        <v>20</v>
      </c>
      <c r="C81" s="22" t="s">
        <v>164</v>
      </c>
      <c r="D81" s="22" t="s">
        <v>167</v>
      </c>
      <c r="E81" s="13"/>
      <c r="F81" s="22" t="s">
        <v>174</v>
      </c>
      <c r="G81" s="22" t="s">
        <v>168</v>
      </c>
      <c r="H81" s="16" t="s">
        <v>175</v>
      </c>
      <c r="I81" s="17" t="s">
        <v>23</v>
      </c>
      <c r="J81" s="17" t="s">
        <v>160</v>
      </c>
      <c r="K81" s="17" t="s">
        <v>173</v>
      </c>
      <c r="L81" s="17" t="s">
        <v>38</v>
      </c>
      <c r="M81" s="17" t="s">
        <v>24</v>
      </c>
      <c r="N81" s="17" t="s">
        <v>26</v>
      </c>
      <c r="O81" s="23">
        <v>430</v>
      </c>
      <c r="P81" s="19">
        <f>P82+P83</f>
        <v>55000</v>
      </c>
      <c r="Q81" s="19">
        <f t="shared" ref="Q81:R81" si="27">Q82+Q83</f>
        <v>55000</v>
      </c>
      <c r="R81" s="19">
        <f t="shared" si="27"/>
        <v>55000</v>
      </c>
    </row>
    <row r="82" spans="1:18" ht="168.75" x14ac:dyDescent="0.3">
      <c r="A82" s="14"/>
      <c r="B82" s="21"/>
      <c r="C82" s="33" t="s">
        <v>176</v>
      </c>
      <c r="D82" s="33"/>
      <c r="E82" s="33"/>
      <c r="F82" s="33"/>
      <c r="G82" s="15" t="s">
        <v>21</v>
      </c>
      <c r="H82" s="16" t="s">
        <v>177</v>
      </c>
      <c r="I82" s="17" t="s">
        <v>23</v>
      </c>
      <c r="J82" s="17" t="s">
        <v>160</v>
      </c>
      <c r="K82" s="17" t="s">
        <v>173</v>
      </c>
      <c r="L82" s="17" t="s">
        <v>113</v>
      </c>
      <c r="M82" s="18" t="s">
        <v>74</v>
      </c>
      <c r="N82" s="17" t="s">
        <v>26</v>
      </c>
      <c r="O82" s="23">
        <v>430</v>
      </c>
      <c r="P82" s="19">
        <v>15000</v>
      </c>
      <c r="Q82" s="19">
        <v>15000</v>
      </c>
      <c r="R82" s="19">
        <v>15000</v>
      </c>
    </row>
    <row r="83" spans="1:18" ht="131.25" x14ac:dyDescent="0.3">
      <c r="A83" s="14"/>
      <c r="B83" s="22"/>
      <c r="C83" s="21"/>
      <c r="D83" s="33" t="s">
        <v>178</v>
      </c>
      <c r="E83" s="33"/>
      <c r="F83" s="33"/>
      <c r="G83" s="15" t="s">
        <v>179</v>
      </c>
      <c r="H83" s="16" t="s">
        <v>180</v>
      </c>
      <c r="I83" s="17" t="s">
        <v>23</v>
      </c>
      <c r="J83" s="17" t="s">
        <v>160</v>
      </c>
      <c r="K83" s="17" t="s">
        <v>173</v>
      </c>
      <c r="L83" s="17" t="s">
        <v>113</v>
      </c>
      <c r="M83" s="17">
        <v>13</v>
      </c>
      <c r="N83" s="17" t="s">
        <v>26</v>
      </c>
      <c r="O83" s="23">
        <v>430</v>
      </c>
      <c r="P83" s="19">
        <v>40000</v>
      </c>
      <c r="Q83" s="19">
        <v>40000</v>
      </c>
      <c r="R83" s="19">
        <v>40000</v>
      </c>
    </row>
    <row r="84" spans="1:18" ht="64.150000000000006" customHeight="1" x14ac:dyDescent="0.3">
      <c r="A84" s="14"/>
      <c r="B84" s="22" t="s">
        <v>20</v>
      </c>
      <c r="C84" s="22" t="s">
        <v>176</v>
      </c>
      <c r="D84" s="22" t="s">
        <v>178</v>
      </c>
      <c r="E84" s="13" t="s">
        <v>181</v>
      </c>
      <c r="F84" s="22" t="s">
        <v>182</v>
      </c>
      <c r="G84" s="22" t="s">
        <v>179</v>
      </c>
      <c r="H84" s="16" t="s">
        <v>183</v>
      </c>
      <c r="I84" s="17" t="s">
        <v>23</v>
      </c>
      <c r="J84" s="17" t="s">
        <v>184</v>
      </c>
      <c r="K84" s="17" t="s">
        <v>24</v>
      </c>
      <c r="L84" s="17" t="s">
        <v>25</v>
      </c>
      <c r="M84" s="17" t="s">
        <v>24</v>
      </c>
      <c r="N84" s="17" t="s">
        <v>26</v>
      </c>
      <c r="O84" s="18" t="s">
        <v>25</v>
      </c>
      <c r="P84" s="19">
        <f>P85+P107+P105</f>
        <v>1464200</v>
      </c>
      <c r="Q84" s="19">
        <f t="shared" ref="Q84:R84" si="28">Q85+Q107+Q105</f>
        <v>1413700</v>
      </c>
      <c r="R84" s="19">
        <f t="shared" si="28"/>
        <v>1339500</v>
      </c>
    </row>
    <row r="85" spans="1:18" ht="112.5" x14ac:dyDescent="0.3">
      <c r="A85" s="14"/>
      <c r="B85" s="22"/>
      <c r="C85" s="22"/>
      <c r="D85" s="21"/>
      <c r="E85" s="13"/>
      <c r="F85" s="22"/>
      <c r="G85" s="15"/>
      <c r="H85" s="16" t="s">
        <v>185</v>
      </c>
      <c r="I85" s="18" t="s">
        <v>23</v>
      </c>
      <c r="J85" s="18" t="s">
        <v>184</v>
      </c>
      <c r="K85" s="18" t="s">
        <v>30</v>
      </c>
      <c r="L85" s="18" t="s">
        <v>25</v>
      </c>
      <c r="M85" s="18" t="s">
        <v>30</v>
      </c>
      <c r="N85" s="18" t="s">
        <v>26</v>
      </c>
      <c r="O85" s="18" t="s">
        <v>186</v>
      </c>
      <c r="P85" s="19">
        <f>P86+P88+P90+P92+P94+P96+P98+P100+P102</f>
        <v>1038300</v>
      </c>
      <c r="Q85" s="19">
        <f>Q86+Q88+Q90+Q92+Q94+Q96+Q98+Q100+Q102</f>
        <v>987800</v>
      </c>
      <c r="R85" s="19">
        <f>R86+R88+R90+R92+R94+R96+R98+R100+R102</f>
        <v>913600</v>
      </c>
    </row>
    <row r="86" spans="1:18" ht="187.5" x14ac:dyDescent="0.3">
      <c r="A86" s="14"/>
      <c r="B86" s="22"/>
      <c r="C86" s="22"/>
      <c r="D86" s="21"/>
      <c r="E86" s="32" t="s">
        <v>187</v>
      </c>
      <c r="F86" s="32"/>
      <c r="G86" s="15" t="s">
        <v>188</v>
      </c>
      <c r="H86" s="16" t="s">
        <v>189</v>
      </c>
      <c r="I86" s="18" t="s">
        <v>23</v>
      </c>
      <c r="J86" s="18" t="s">
        <v>184</v>
      </c>
      <c r="K86" s="18" t="s">
        <v>30</v>
      </c>
      <c r="L86" s="18" t="s">
        <v>49</v>
      </c>
      <c r="M86" s="18" t="s">
        <v>30</v>
      </c>
      <c r="N86" s="18" t="s">
        <v>26</v>
      </c>
      <c r="O86" s="18" t="s">
        <v>186</v>
      </c>
      <c r="P86" s="19">
        <f>P87</f>
        <v>23900</v>
      </c>
      <c r="Q86" s="19">
        <f t="shared" ref="Q86:R86" si="29">Q87</f>
        <v>23900</v>
      </c>
      <c r="R86" s="19">
        <f t="shared" si="29"/>
        <v>23500</v>
      </c>
    </row>
    <row r="87" spans="1:18" ht="262.5" x14ac:dyDescent="0.3">
      <c r="A87" s="14"/>
      <c r="B87" s="22" t="s">
        <v>20</v>
      </c>
      <c r="C87" s="22" t="s">
        <v>176</v>
      </c>
      <c r="D87" s="22" t="s">
        <v>190</v>
      </c>
      <c r="E87" s="13" t="s">
        <v>187</v>
      </c>
      <c r="F87" s="22" t="s">
        <v>191</v>
      </c>
      <c r="G87" s="22" t="s">
        <v>192</v>
      </c>
      <c r="H87" s="16" t="s">
        <v>193</v>
      </c>
      <c r="I87" s="18" t="s">
        <v>23</v>
      </c>
      <c r="J87" s="18" t="s">
        <v>184</v>
      </c>
      <c r="K87" s="18" t="s">
        <v>30</v>
      </c>
      <c r="L87" s="18" t="s">
        <v>170</v>
      </c>
      <c r="M87" s="18" t="s">
        <v>30</v>
      </c>
      <c r="N87" s="18" t="s">
        <v>26</v>
      </c>
      <c r="O87" s="18" t="s">
        <v>186</v>
      </c>
      <c r="P87" s="19">
        <v>23900</v>
      </c>
      <c r="Q87" s="19">
        <v>23900</v>
      </c>
      <c r="R87" s="19">
        <v>23500</v>
      </c>
    </row>
    <row r="88" spans="1:18" ht="262.5" x14ac:dyDescent="0.3">
      <c r="A88" s="14"/>
      <c r="B88" s="22"/>
      <c r="C88" s="22"/>
      <c r="D88" s="21"/>
      <c r="E88" s="13"/>
      <c r="F88" s="22"/>
      <c r="G88" s="15"/>
      <c r="H88" s="16" t="s">
        <v>194</v>
      </c>
      <c r="I88" s="18" t="s">
        <v>23</v>
      </c>
      <c r="J88" s="18" t="s">
        <v>184</v>
      </c>
      <c r="K88" s="18" t="s">
        <v>30</v>
      </c>
      <c r="L88" s="18" t="s">
        <v>195</v>
      </c>
      <c r="M88" s="18" t="s">
        <v>30</v>
      </c>
      <c r="N88" s="18" t="s">
        <v>26</v>
      </c>
      <c r="O88" s="18" t="s">
        <v>186</v>
      </c>
      <c r="P88" s="19">
        <f>P89</f>
        <v>40400</v>
      </c>
      <c r="Q88" s="19">
        <f t="shared" ref="Q88:R88" si="30">Q89</f>
        <v>43600</v>
      </c>
      <c r="R88" s="19">
        <f t="shared" si="30"/>
        <v>44500</v>
      </c>
    </row>
    <row r="89" spans="1:18" ht="337.5" x14ac:dyDescent="0.3">
      <c r="A89" s="14"/>
      <c r="B89" s="22"/>
      <c r="C89" s="22"/>
      <c r="D89" s="21"/>
      <c r="E89" s="13"/>
      <c r="F89" s="22"/>
      <c r="G89" s="15"/>
      <c r="H89" s="16" t="s">
        <v>196</v>
      </c>
      <c r="I89" s="18" t="s">
        <v>23</v>
      </c>
      <c r="J89" s="18" t="s">
        <v>184</v>
      </c>
      <c r="K89" s="18" t="s">
        <v>30</v>
      </c>
      <c r="L89" s="18" t="s">
        <v>197</v>
      </c>
      <c r="M89" s="18" t="s">
        <v>30</v>
      </c>
      <c r="N89" s="18" t="s">
        <v>26</v>
      </c>
      <c r="O89" s="18" t="s">
        <v>186</v>
      </c>
      <c r="P89" s="19">
        <v>40400</v>
      </c>
      <c r="Q89" s="19">
        <v>43600</v>
      </c>
      <c r="R89" s="19">
        <v>44500</v>
      </c>
    </row>
    <row r="90" spans="1:18" ht="168.75" x14ac:dyDescent="0.3">
      <c r="A90" s="14"/>
      <c r="B90" s="22"/>
      <c r="C90" s="22"/>
      <c r="D90" s="21"/>
      <c r="E90" s="13"/>
      <c r="F90" s="22"/>
      <c r="G90" s="15"/>
      <c r="H90" s="16" t="s">
        <v>198</v>
      </c>
      <c r="I90" s="18" t="s">
        <v>23</v>
      </c>
      <c r="J90" s="18" t="s">
        <v>184</v>
      </c>
      <c r="K90" s="18" t="s">
        <v>30</v>
      </c>
      <c r="L90" s="18" t="s">
        <v>123</v>
      </c>
      <c r="M90" s="18" t="s">
        <v>30</v>
      </c>
      <c r="N90" s="18" t="s">
        <v>26</v>
      </c>
      <c r="O90" s="18" t="s">
        <v>186</v>
      </c>
      <c r="P90" s="19">
        <f>P91</f>
        <v>70400</v>
      </c>
      <c r="Q90" s="19">
        <f t="shared" ref="Q90:R90" si="31">Q91</f>
        <v>73700</v>
      </c>
      <c r="R90" s="19">
        <f t="shared" si="31"/>
        <v>79200</v>
      </c>
    </row>
    <row r="91" spans="1:18" ht="243.75" x14ac:dyDescent="0.3">
      <c r="A91" s="14"/>
      <c r="B91" s="22"/>
      <c r="C91" s="22"/>
      <c r="D91" s="21"/>
      <c r="E91" s="32" t="s">
        <v>199</v>
      </c>
      <c r="F91" s="32"/>
      <c r="G91" s="15" t="s">
        <v>200</v>
      </c>
      <c r="H91" s="16" t="s">
        <v>201</v>
      </c>
      <c r="I91" s="18" t="s">
        <v>23</v>
      </c>
      <c r="J91" s="18" t="s">
        <v>184</v>
      </c>
      <c r="K91" s="18" t="s">
        <v>30</v>
      </c>
      <c r="L91" s="18" t="s">
        <v>202</v>
      </c>
      <c r="M91" s="18" t="s">
        <v>30</v>
      </c>
      <c r="N91" s="18" t="s">
        <v>26</v>
      </c>
      <c r="O91" s="18" t="s">
        <v>186</v>
      </c>
      <c r="P91" s="19">
        <v>70400</v>
      </c>
      <c r="Q91" s="19">
        <v>73700</v>
      </c>
      <c r="R91" s="19">
        <v>79200</v>
      </c>
    </row>
    <row r="92" spans="1:18" ht="187.5" x14ac:dyDescent="0.3">
      <c r="A92" s="14"/>
      <c r="B92" s="22"/>
      <c r="C92" s="21"/>
      <c r="D92" s="21"/>
      <c r="E92" s="13"/>
      <c r="F92" s="13"/>
      <c r="G92" s="15"/>
      <c r="H92" s="16" t="s">
        <v>203</v>
      </c>
      <c r="I92" s="18" t="s">
        <v>23</v>
      </c>
      <c r="J92" s="18" t="s">
        <v>184</v>
      </c>
      <c r="K92" s="18" t="s">
        <v>30</v>
      </c>
      <c r="L92" s="18" t="s">
        <v>204</v>
      </c>
      <c r="M92" s="18" t="s">
        <v>30</v>
      </c>
      <c r="N92" s="18" t="s">
        <v>26</v>
      </c>
      <c r="O92" s="18" t="s">
        <v>186</v>
      </c>
      <c r="P92" s="19">
        <f>P93</f>
        <v>331100</v>
      </c>
      <c r="Q92" s="19">
        <f t="shared" ref="Q92:R92" si="32">Q93</f>
        <v>314400</v>
      </c>
      <c r="R92" s="19">
        <f t="shared" si="32"/>
        <v>330300</v>
      </c>
    </row>
    <row r="93" spans="1:18" ht="262.5" x14ac:dyDescent="0.3">
      <c r="A93" s="14"/>
      <c r="B93" s="22"/>
      <c r="C93" s="21"/>
      <c r="D93" s="21"/>
      <c r="E93" s="13"/>
      <c r="F93" s="13"/>
      <c r="G93" s="15"/>
      <c r="H93" s="16" t="s">
        <v>205</v>
      </c>
      <c r="I93" s="18" t="s">
        <v>23</v>
      </c>
      <c r="J93" s="18" t="s">
        <v>184</v>
      </c>
      <c r="K93" s="18" t="s">
        <v>30</v>
      </c>
      <c r="L93" s="18" t="s">
        <v>206</v>
      </c>
      <c r="M93" s="18" t="s">
        <v>30</v>
      </c>
      <c r="N93" s="18" t="s">
        <v>26</v>
      </c>
      <c r="O93" s="18" t="s">
        <v>186</v>
      </c>
      <c r="P93" s="19">
        <v>331100</v>
      </c>
      <c r="Q93" s="19">
        <v>314400</v>
      </c>
      <c r="R93" s="19">
        <v>330300</v>
      </c>
    </row>
    <row r="94" spans="1:18" ht="243.75" x14ac:dyDescent="0.3">
      <c r="A94" s="24"/>
      <c r="B94" s="12"/>
      <c r="C94" s="12"/>
      <c r="D94" s="12"/>
      <c r="E94" s="12"/>
      <c r="F94" s="12"/>
      <c r="G94" s="25"/>
      <c r="H94" s="16" t="s">
        <v>207</v>
      </c>
      <c r="I94" s="18" t="s">
        <v>23</v>
      </c>
      <c r="J94" s="18" t="s">
        <v>184</v>
      </c>
      <c r="K94" s="18" t="s">
        <v>30</v>
      </c>
      <c r="L94" s="18" t="s">
        <v>186</v>
      </c>
      <c r="M94" s="18" t="s">
        <v>30</v>
      </c>
      <c r="N94" s="18" t="s">
        <v>26</v>
      </c>
      <c r="O94" s="18" t="s">
        <v>186</v>
      </c>
      <c r="P94" s="26">
        <f>P95</f>
        <v>290600</v>
      </c>
      <c r="Q94" s="26">
        <f t="shared" ref="Q94:R94" si="33">Q95</f>
        <v>246800</v>
      </c>
      <c r="R94" s="26">
        <f t="shared" si="33"/>
        <v>215400</v>
      </c>
    </row>
    <row r="95" spans="1:18" ht="318.75" x14ac:dyDescent="0.3">
      <c r="A95" s="24"/>
      <c r="B95" s="12"/>
      <c r="C95" s="12"/>
      <c r="D95" s="12"/>
      <c r="E95" s="12"/>
      <c r="F95" s="12"/>
      <c r="G95" s="25"/>
      <c r="H95" s="16" t="s">
        <v>208</v>
      </c>
      <c r="I95" s="18" t="s">
        <v>23</v>
      </c>
      <c r="J95" s="18" t="s">
        <v>184</v>
      </c>
      <c r="K95" s="18" t="s">
        <v>30</v>
      </c>
      <c r="L95" s="18" t="s">
        <v>209</v>
      </c>
      <c r="M95" s="18" t="s">
        <v>30</v>
      </c>
      <c r="N95" s="18" t="s">
        <v>26</v>
      </c>
      <c r="O95" s="18" t="s">
        <v>186</v>
      </c>
      <c r="P95" s="26">
        <v>290600</v>
      </c>
      <c r="Q95" s="26">
        <v>246800</v>
      </c>
      <c r="R95" s="26">
        <v>215400</v>
      </c>
    </row>
    <row r="96" spans="1:18" ht="206.25" x14ac:dyDescent="0.3">
      <c r="A96" s="24"/>
      <c r="B96" s="12"/>
      <c r="C96" s="12"/>
      <c r="D96" s="12"/>
      <c r="E96" s="12"/>
      <c r="F96" s="12"/>
      <c r="G96" s="25"/>
      <c r="H96" s="16" t="s">
        <v>210</v>
      </c>
      <c r="I96" s="18" t="s">
        <v>23</v>
      </c>
      <c r="J96" s="18" t="s">
        <v>184</v>
      </c>
      <c r="K96" s="18" t="s">
        <v>30</v>
      </c>
      <c r="L96" s="18" t="s">
        <v>211</v>
      </c>
      <c r="M96" s="18" t="s">
        <v>30</v>
      </c>
      <c r="N96" s="18" t="s">
        <v>26</v>
      </c>
      <c r="O96" s="18" t="s">
        <v>186</v>
      </c>
      <c r="P96" s="26">
        <f>P97</f>
        <v>4800</v>
      </c>
      <c r="Q96" s="26">
        <f t="shared" ref="Q96:R96" si="34">Q97</f>
        <v>4100</v>
      </c>
      <c r="R96" s="26">
        <f t="shared" si="34"/>
        <v>3800</v>
      </c>
    </row>
    <row r="97" spans="1:18" ht="356.25" x14ac:dyDescent="0.3">
      <c r="A97" s="24"/>
      <c r="B97" s="12"/>
      <c r="C97" s="12"/>
      <c r="D97" s="12"/>
      <c r="E97" s="12"/>
      <c r="F97" s="12"/>
      <c r="G97" s="25"/>
      <c r="H97" s="16" t="s">
        <v>212</v>
      </c>
      <c r="I97" s="18" t="s">
        <v>23</v>
      </c>
      <c r="J97" s="18" t="s">
        <v>184</v>
      </c>
      <c r="K97" s="18" t="s">
        <v>30</v>
      </c>
      <c r="L97" s="18" t="s">
        <v>213</v>
      </c>
      <c r="M97" s="18" t="s">
        <v>30</v>
      </c>
      <c r="N97" s="18" t="s">
        <v>26</v>
      </c>
      <c r="O97" s="18" t="s">
        <v>186</v>
      </c>
      <c r="P97" s="26">
        <v>4800</v>
      </c>
      <c r="Q97" s="26">
        <v>4100</v>
      </c>
      <c r="R97" s="26">
        <v>3800</v>
      </c>
    </row>
    <row r="98" spans="1:18" ht="187.5" x14ac:dyDescent="0.3">
      <c r="A98" s="24"/>
      <c r="B98" s="12"/>
      <c r="C98" s="12"/>
      <c r="D98" s="12"/>
      <c r="E98" s="12"/>
      <c r="F98" s="12"/>
      <c r="G98" s="25"/>
      <c r="H98" s="16" t="s">
        <v>214</v>
      </c>
      <c r="I98" s="18" t="s">
        <v>23</v>
      </c>
      <c r="J98" s="18" t="s">
        <v>184</v>
      </c>
      <c r="K98" s="18" t="s">
        <v>30</v>
      </c>
      <c r="L98" s="18" t="s">
        <v>215</v>
      </c>
      <c r="M98" s="18" t="s">
        <v>30</v>
      </c>
      <c r="N98" s="18" t="s">
        <v>26</v>
      </c>
      <c r="O98" s="18" t="s">
        <v>186</v>
      </c>
      <c r="P98" s="26">
        <f>P99</f>
        <v>6400</v>
      </c>
      <c r="Q98" s="26">
        <f t="shared" ref="Q98:R98" si="35">Q99</f>
        <v>4700</v>
      </c>
      <c r="R98" s="26">
        <f t="shared" si="35"/>
        <v>4400</v>
      </c>
    </row>
    <row r="99" spans="1:18" ht="262.5" x14ac:dyDescent="0.3">
      <c r="A99" s="24"/>
      <c r="B99" s="12"/>
      <c r="C99" s="12"/>
      <c r="D99" s="12"/>
      <c r="E99" s="12"/>
      <c r="F99" s="12"/>
      <c r="G99" s="25"/>
      <c r="H99" s="16" t="s">
        <v>216</v>
      </c>
      <c r="I99" s="18" t="s">
        <v>23</v>
      </c>
      <c r="J99" s="18" t="s">
        <v>184</v>
      </c>
      <c r="K99" s="18" t="s">
        <v>30</v>
      </c>
      <c r="L99" s="18" t="s">
        <v>217</v>
      </c>
      <c r="M99" s="18" t="s">
        <v>30</v>
      </c>
      <c r="N99" s="18" t="s">
        <v>26</v>
      </c>
      <c r="O99" s="18" t="s">
        <v>186</v>
      </c>
      <c r="P99" s="26">
        <v>6400</v>
      </c>
      <c r="Q99" s="26">
        <v>4700</v>
      </c>
      <c r="R99" s="26">
        <v>4400</v>
      </c>
    </row>
    <row r="100" spans="1:18" ht="168.75" x14ac:dyDescent="0.3">
      <c r="A100" s="24"/>
      <c r="B100" s="12"/>
      <c r="C100" s="12"/>
      <c r="D100" s="12"/>
      <c r="E100" s="12"/>
      <c r="F100" s="12"/>
      <c r="G100" s="25"/>
      <c r="H100" s="16" t="s">
        <v>218</v>
      </c>
      <c r="I100" s="18" t="s">
        <v>23</v>
      </c>
      <c r="J100" s="18" t="s">
        <v>184</v>
      </c>
      <c r="K100" s="18" t="s">
        <v>30</v>
      </c>
      <c r="L100" s="18" t="s">
        <v>219</v>
      </c>
      <c r="M100" s="18" t="s">
        <v>30</v>
      </c>
      <c r="N100" s="18" t="s">
        <v>26</v>
      </c>
      <c r="O100" s="18" t="s">
        <v>186</v>
      </c>
      <c r="P100" s="26">
        <f>P101</f>
        <v>21000</v>
      </c>
      <c r="Q100" s="26">
        <f t="shared" ref="Q100:R100" si="36">Q101</f>
        <v>21400</v>
      </c>
      <c r="R100" s="26">
        <f t="shared" si="36"/>
        <v>21000</v>
      </c>
    </row>
    <row r="101" spans="1:18" ht="243.75" x14ac:dyDescent="0.3">
      <c r="A101" s="24"/>
      <c r="B101" s="12"/>
      <c r="C101" s="12"/>
      <c r="D101" s="12"/>
      <c r="E101" s="12"/>
      <c r="F101" s="12"/>
      <c r="G101" s="25"/>
      <c r="H101" s="16" t="s">
        <v>220</v>
      </c>
      <c r="I101" s="18" t="s">
        <v>23</v>
      </c>
      <c r="J101" s="18" t="s">
        <v>184</v>
      </c>
      <c r="K101" s="18" t="s">
        <v>30</v>
      </c>
      <c r="L101" s="18" t="s">
        <v>221</v>
      </c>
      <c r="M101" s="18" t="s">
        <v>30</v>
      </c>
      <c r="N101" s="18" t="s">
        <v>26</v>
      </c>
      <c r="O101" s="18" t="s">
        <v>186</v>
      </c>
      <c r="P101" s="26">
        <v>21000</v>
      </c>
      <c r="Q101" s="26">
        <v>21400</v>
      </c>
      <c r="R101" s="26">
        <v>21000</v>
      </c>
    </row>
    <row r="102" spans="1:18" ht="225" x14ac:dyDescent="0.3">
      <c r="A102" s="24"/>
      <c r="B102" s="12"/>
      <c r="C102" s="12"/>
      <c r="D102" s="12"/>
      <c r="E102" s="12"/>
      <c r="F102" s="12"/>
      <c r="G102" s="25"/>
      <c r="H102" s="16" t="s">
        <v>222</v>
      </c>
      <c r="I102" s="18" t="s">
        <v>23</v>
      </c>
      <c r="J102" s="18" t="s">
        <v>184</v>
      </c>
      <c r="K102" s="18" t="s">
        <v>30</v>
      </c>
      <c r="L102" s="18" t="s">
        <v>223</v>
      </c>
      <c r="M102" s="18" t="s">
        <v>30</v>
      </c>
      <c r="N102" s="18" t="s">
        <v>26</v>
      </c>
      <c r="O102" s="18" t="s">
        <v>186</v>
      </c>
      <c r="P102" s="26">
        <f>P103</f>
        <v>249700</v>
      </c>
      <c r="Q102" s="26">
        <f t="shared" ref="Q102:R102" si="37">Q103</f>
        <v>255200</v>
      </c>
      <c r="R102" s="26">
        <f t="shared" si="37"/>
        <v>191500</v>
      </c>
    </row>
    <row r="103" spans="1:18" ht="300" x14ac:dyDescent="0.3">
      <c r="A103" s="24"/>
      <c r="B103" s="12"/>
      <c r="C103" s="12"/>
      <c r="D103" s="12"/>
      <c r="E103" s="12"/>
      <c r="F103" s="12"/>
      <c r="G103" s="25"/>
      <c r="H103" s="16" t="s">
        <v>224</v>
      </c>
      <c r="I103" s="18" t="s">
        <v>23</v>
      </c>
      <c r="J103" s="18" t="s">
        <v>184</v>
      </c>
      <c r="K103" s="18" t="s">
        <v>30</v>
      </c>
      <c r="L103" s="18" t="s">
        <v>225</v>
      </c>
      <c r="M103" s="18" t="s">
        <v>30</v>
      </c>
      <c r="N103" s="18" t="s">
        <v>26</v>
      </c>
      <c r="O103" s="18" t="s">
        <v>186</v>
      </c>
      <c r="P103" s="26">
        <v>249700</v>
      </c>
      <c r="Q103" s="26">
        <v>255200</v>
      </c>
      <c r="R103" s="26">
        <v>191500</v>
      </c>
    </row>
    <row r="104" spans="1:18" ht="56.25" x14ac:dyDescent="0.3">
      <c r="A104" s="24"/>
      <c r="B104" s="12"/>
      <c r="C104" s="12"/>
      <c r="D104" s="12"/>
      <c r="E104" s="12"/>
      <c r="F104" s="12"/>
      <c r="G104" s="25"/>
      <c r="H104" s="16" t="s">
        <v>226</v>
      </c>
      <c r="I104" s="18" t="s">
        <v>23</v>
      </c>
      <c r="J104" s="18" t="s">
        <v>184</v>
      </c>
      <c r="K104" s="18" t="s">
        <v>227</v>
      </c>
      <c r="L104" s="18" t="s">
        <v>25</v>
      </c>
      <c r="M104" s="18" t="s">
        <v>24</v>
      </c>
      <c r="N104" s="18" t="s">
        <v>26</v>
      </c>
      <c r="O104" s="18" t="s">
        <v>186</v>
      </c>
      <c r="P104" s="26">
        <f>P105</f>
        <v>244900</v>
      </c>
      <c r="Q104" s="26">
        <f t="shared" ref="Q104:R104" si="38">Q105</f>
        <v>244900</v>
      </c>
      <c r="R104" s="26">
        <f t="shared" si="38"/>
        <v>244900</v>
      </c>
    </row>
    <row r="105" spans="1:18" ht="206.25" x14ac:dyDescent="0.3">
      <c r="A105" s="24"/>
      <c r="B105" s="12"/>
      <c r="C105" s="12"/>
      <c r="D105" s="12"/>
      <c r="E105" s="12"/>
      <c r="F105" s="12"/>
      <c r="G105" s="25"/>
      <c r="H105" s="16" t="s">
        <v>228</v>
      </c>
      <c r="I105" s="18" t="s">
        <v>23</v>
      </c>
      <c r="J105" s="18" t="s">
        <v>184</v>
      </c>
      <c r="K105" s="18" t="s">
        <v>227</v>
      </c>
      <c r="L105" s="18" t="s">
        <v>103</v>
      </c>
      <c r="M105" s="18" t="s">
        <v>24</v>
      </c>
      <c r="N105" s="18" t="s">
        <v>26</v>
      </c>
      <c r="O105" s="18" t="s">
        <v>186</v>
      </c>
      <c r="P105" s="26">
        <f>P106</f>
        <v>244900</v>
      </c>
      <c r="Q105" s="26">
        <f>Q106</f>
        <v>244900</v>
      </c>
      <c r="R105" s="26">
        <f>R106</f>
        <v>244900</v>
      </c>
    </row>
    <row r="106" spans="1:18" ht="206.25" x14ac:dyDescent="0.3">
      <c r="A106" s="24"/>
      <c r="B106" s="12"/>
      <c r="C106" s="12"/>
      <c r="D106" s="12"/>
      <c r="E106" s="12"/>
      <c r="F106" s="12"/>
      <c r="G106" s="25"/>
      <c r="H106" s="16" t="s">
        <v>229</v>
      </c>
      <c r="I106" s="18" t="s">
        <v>23</v>
      </c>
      <c r="J106" s="18" t="s">
        <v>184</v>
      </c>
      <c r="K106" s="18" t="s">
        <v>227</v>
      </c>
      <c r="L106" s="18" t="s">
        <v>230</v>
      </c>
      <c r="M106" s="18" t="s">
        <v>30</v>
      </c>
      <c r="N106" s="18" t="s">
        <v>26</v>
      </c>
      <c r="O106" s="18" t="s">
        <v>186</v>
      </c>
      <c r="P106" s="26">
        <v>244900</v>
      </c>
      <c r="Q106" s="26">
        <v>244900</v>
      </c>
      <c r="R106" s="26">
        <v>244900</v>
      </c>
    </row>
    <row r="107" spans="1:18" ht="37.5" x14ac:dyDescent="0.3">
      <c r="A107" s="24"/>
      <c r="B107" s="12"/>
      <c r="C107" s="12"/>
      <c r="D107" s="12"/>
      <c r="E107" s="12"/>
      <c r="F107" s="12"/>
      <c r="G107" s="25"/>
      <c r="H107" s="16" t="s">
        <v>231</v>
      </c>
      <c r="I107" s="18" t="s">
        <v>23</v>
      </c>
      <c r="J107" s="18" t="s">
        <v>184</v>
      </c>
      <c r="K107" s="18" t="s">
        <v>101</v>
      </c>
      <c r="L107" s="18" t="s">
        <v>25</v>
      </c>
      <c r="M107" s="18" t="s">
        <v>30</v>
      </c>
      <c r="N107" s="18" t="s">
        <v>26</v>
      </c>
      <c r="O107" s="18" t="s">
        <v>186</v>
      </c>
      <c r="P107" s="26">
        <f>P108</f>
        <v>181000</v>
      </c>
      <c r="Q107" s="26">
        <f t="shared" ref="Q107:R107" si="39">Q108</f>
        <v>181000</v>
      </c>
      <c r="R107" s="26">
        <f t="shared" si="39"/>
        <v>181000</v>
      </c>
    </row>
    <row r="108" spans="1:18" ht="318.75" x14ac:dyDescent="0.3">
      <c r="A108" s="1"/>
      <c r="B108" s="2"/>
      <c r="C108" s="2"/>
      <c r="D108" s="2"/>
      <c r="E108" s="2"/>
      <c r="F108" s="2"/>
      <c r="G108" s="27"/>
      <c r="H108" s="16" t="s">
        <v>232</v>
      </c>
      <c r="I108" s="18" t="s">
        <v>23</v>
      </c>
      <c r="J108" s="18" t="s">
        <v>184</v>
      </c>
      <c r="K108" s="18" t="s">
        <v>101</v>
      </c>
      <c r="L108" s="18" t="s">
        <v>49</v>
      </c>
      <c r="M108" s="18" t="s">
        <v>30</v>
      </c>
      <c r="N108" s="18" t="s">
        <v>26</v>
      </c>
      <c r="O108" s="18" t="s">
        <v>186</v>
      </c>
      <c r="P108" s="26">
        <v>181000</v>
      </c>
      <c r="Q108" s="26">
        <v>181000</v>
      </c>
      <c r="R108" s="26">
        <v>181000</v>
      </c>
    </row>
  </sheetData>
  <mergeCells count="35">
    <mergeCell ref="H16:R16"/>
    <mergeCell ref="H18:H20"/>
    <mergeCell ref="I18:O18"/>
    <mergeCell ref="P18:R18"/>
    <mergeCell ref="I19:M19"/>
    <mergeCell ref="N19:O19"/>
    <mergeCell ref="P19:P20"/>
    <mergeCell ref="Q19:Q20"/>
    <mergeCell ref="R19:R20"/>
    <mergeCell ref="E47:F47"/>
    <mergeCell ref="C52:F52"/>
    <mergeCell ref="E53:F53"/>
    <mergeCell ref="C57:F57"/>
    <mergeCell ref="D58:F58"/>
    <mergeCell ref="N6:R6"/>
    <mergeCell ref="O7:R7"/>
    <mergeCell ref="E91:F91"/>
    <mergeCell ref="C66:F66"/>
    <mergeCell ref="E67:F67"/>
    <mergeCell ref="D79:F79"/>
    <mergeCell ref="C82:F82"/>
    <mergeCell ref="D83:F83"/>
    <mergeCell ref="E86:F86"/>
    <mergeCell ref="D63:F63"/>
    <mergeCell ref="B22:F22"/>
    <mergeCell ref="C23:F23"/>
    <mergeCell ref="E24:F24"/>
    <mergeCell ref="C30:F30"/>
    <mergeCell ref="E31:F31"/>
    <mergeCell ref="C40:F40"/>
    <mergeCell ref="O1:R1"/>
    <mergeCell ref="L2:R2"/>
    <mergeCell ref="N3:R3"/>
    <mergeCell ref="N4:R4"/>
    <mergeCell ref="O5:R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60" fitToHeight="31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User16</dc:creator>
  <cp:lastModifiedBy>Dokshin AV</cp:lastModifiedBy>
  <cp:lastPrinted>2022-01-24T10:48:14Z</cp:lastPrinted>
  <dcterms:created xsi:type="dcterms:W3CDTF">2022-01-20T10:38:22Z</dcterms:created>
  <dcterms:modified xsi:type="dcterms:W3CDTF">2022-01-27T03:34:00Z</dcterms:modified>
</cp:coreProperties>
</file>