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7 изменение на 28.09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4" i="3" l="1"/>
  <c r="Q29" i="3"/>
  <c r="R29" i="3"/>
  <c r="P58" i="3" l="1"/>
  <c r="R42" i="3" l="1"/>
  <c r="Q42" i="3"/>
  <c r="P40" i="3" l="1"/>
  <c r="P36" i="3" l="1"/>
  <c r="P60" i="3"/>
  <c r="Q32" i="3" l="1"/>
  <c r="R32" i="3"/>
  <c r="P34" i="3" l="1"/>
  <c r="P30" i="3"/>
  <c r="P56" i="3" l="1"/>
  <c r="P42" i="3" l="1"/>
  <c r="P29" i="3" s="1"/>
  <c r="P38" i="3"/>
  <c r="P32" i="3"/>
  <c r="P27" i="3"/>
  <c r="R47" i="3" l="1"/>
  <c r="Q47" i="3"/>
  <c r="P47" i="3"/>
  <c r="Q45" i="3" l="1"/>
  <c r="Q49" i="3"/>
  <c r="Q51" i="3"/>
  <c r="R45" i="3"/>
  <c r="R49" i="3"/>
  <c r="R51" i="3"/>
  <c r="P45" i="3"/>
  <c r="P49" i="3"/>
  <c r="P51" i="3"/>
  <c r="Q25" i="3"/>
  <c r="Q24" i="3" s="1"/>
  <c r="Q54" i="3"/>
  <c r="Q53" i="3" s="1"/>
  <c r="R25" i="3"/>
  <c r="R24" i="3" s="1"/>
  <c r="R54" i="3"/>
  <c r="R53" i="3" s="1"/>
  <c r="P25" i="3"/>
  <c r="P24" i="3" s="1"/>
  <c r="P54" i="3"/>
  <c r="P53" i="3" s="1"/>
  <c r="P23" i="3" l="1"/>
  <c r="P22" i="3" s="1"/>
  <c r="T22" i="3" s="1"/>
  <c r="R44" i="3"/>
  <c r="R23" i="3" s="1"/>
  <c r="Q44" i="3"/>
  <c r="Q23" i="3" s="1"/>
  <c r="R22" i="3" l="1"/>
  <c r="V22" i="3" s="1"/>
  <c r="Q22" i="3"/>
  <c r="U22" i="3" s="1"/>
</calcChain>
</file>

<file path=xl/sharedStrings.xml><?xml version="1.0" encoding="utf-8"?>
<sst xmlns="http://schemas.openxmlformats.org/spreadsheetml/2006/main" count="339" uniqueCount="101">
  <si>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</si>
  <si>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</si>
  <si>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</si>
  <si>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</si>
  <si>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</si>
  <si>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</si>
  <si>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</si>
  <si>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</si>
  <si>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</si>
  <si>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</si>
  <si>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</si>
  <si>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</si>
  <si>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</si>
  <si>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</si>
  <si>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</si>
  <si>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</si>
  <si>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</si>
  <si>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</si>
  <si>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</si>
  <si>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</si>
  <si>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</si>
  <si>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</si>
  <si>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</si>
  <si>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</si>
  <si>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</si>
  <si>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</si>
  <si>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</si>
  <si>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</si>
  <si>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</si>
  <si>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</si>
  <si>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</si>
  <si>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</si>
  <si>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</si>
  <si>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</si>
  <si>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</si>
  <si>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</si>
  <si>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</si>
  <si>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</si>
  <si>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</si>
  <si>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</si>
  <si>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</si>
  <si>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</si>
  <si>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</si>
  <si>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</si>
  <si>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</si>
  <si>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</si>
  <si>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</si>
  <si>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</si>
  <si>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</si>
  <si>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</si>
  <si>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</si>
  <si>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</si>
  <si>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</si>
  <si>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</si>
  <si>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</si>
  <si>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</si>
  <si>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</si>
  <si>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</si>
  <si>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</si>
  <si>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</si>
  <si>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</si>
  <si>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</si>
  <si>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</si>
  <si>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</si>
  <si>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</si>
  <si>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</si>
  <si>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</si>
  <si>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</si>
  <si>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</si>
  <si>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</si>
  <si>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</si>
  <si>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</si>
  <si>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</si>
  <si>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</si>
  <si>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</si>
  <si>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</si>
  <si>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</si>
  <si>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</si>
  <si>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</si>
  <si>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</si>
  <si>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</si>
  <si>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</si>
  <si>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</si>
  <si>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</si>
  <si>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</si>
  <si>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</si>
  <si>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</si>
  <si>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</si>
  <si>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</si>
  <si>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</si>
  <si>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</si>
  <si>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</si>
  <si>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</si>
  <si>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</si>
  <si>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</si>
  <si>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</si>
  <si>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</si>
  <si>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</si>
  <si>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</si>
  <si>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</si>
  <si>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" 28 " сентября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</si>
</sst>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showGridLines="0" tabSelected="1" view="pageBreakPreview" zoomScale="86" zoomScaleNormal="100" zoomScaleSheetLayoutView="86" workbookViewId="0">
      <selection activeCell="P29" sqref="P29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2.7109375" style="1" customWidth="1"/>
    <col min="25" max="25" width="15.42578125" style="1" customWidth="1"/>
    <col min="26" max="257" width="9.140625" style="1" customWidth="1"/>
    <col min="258" max="16384" width="9.140625" style="1"/>
  </cols>
  <sheetData>
    <row r="1" spans="1:20" ht="18.75" x14ac:dyDescent="0.3">
      <c r="P1" s="69" t="s">
        <v>61</v>
      </c>
      <c r="Q1" s="69"/>
      <c r="R1" s="69"/>
    </row>
    <row r="2" spans="1:20" ht="18.75" x14ac:dyDescent="0.3">
      <c r="P2" s="69" t="s">
        <v>8</v>
      </c>
      <c r="Q2" s="69"/>
      <c r="R2" s="69"/>
    </row>
    <row r="3" spans="1:20" ht="18.75" x14ac:dyDescent="0.3">
      <c r="P3" s="69" t="s">
        <v>67</v>
      </c>
      <c r="Q3" s="69"/>
      <c r="R3" s="69"/>
    </row>
    <row r="4" spans="1:20" ht="18.75" x14ac:dyDescent="0.3">
      <c r="P4" s="69" t="s">
        <v>68</v>
      </c>
      <c r="Q4" s="69"/>
      <c r="R4" s="69"/>
    </row>
    <row r="5" spans="1:20" ht="18.75" x14ac:dyDescent="0.3">
      <c r="P5" s="69" t="s">
        <v>62</v>
      </c>
      <c r="Q5" s="69"/>
      <c r="R5" s="69"/>
    </row>
    <row r="6" spans="1:20" ht="18.75" x14ac:dyDescent="0.3">
      <c r="P6" s="69" t="s">
        <v>63</v>
      </c>
      <c r="Q6" s="69"/>
      <c r="R6" s="69"/>
    </row>
    <row r="7" spans="1:20" ht="18.75" x14ac:dyDescent="0.3">
      <c r="P7" s="70" t="s">
        <v>100</v>
      </c>
      <c r="Q7" s="70"/>
      <c r="R7" s="70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1" t="s">
        <v>64</v>
      </c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3" t="s">
        <v>34</v>
      </c>
      <c r="I18" s="65" t="s">
        <v>7</v>
      </c>
      <c r="J18" s="63"/>
      <c r="K18" s="63"/>
      <c r="L18" s="63"/>
      <c r="M18" s="63"/>
      <c r="N18" s="66"/>
      <c r="O18" s="66"/>
      <c r="P18" s="63" t="s">
        <v>6</v>
      </c>
      <c r="Q18" s="63"/>
      <c r="R18" s="63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3"/>
      <c r="I19" s="65" t="s">
        <v>37</v>
      </c>
      <c r="J19" s="63"/>
      <c r="K19" s="63"/>
      <c r="L19" s="63"/>
      <c r="M19" s="63"/>
      <c r="N19" s="67" t="s">
        <v>38</v>
      </c>
      <c r="O19" s="68"/>
      <c r="P19" s="62" t="s">
        <v>48</v>
      </c>
      <c r="Q19" s="62" t="s">
        <v>49</v>
      </c>
      <c r="R19" s="62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3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3"/>
      <c r="Q20" s="64"/>
      <c r="R20" s="63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3" t="s">
        <v>33</v>
      </c>
      <c r="C22" s="63"/>
      <c r="D22" s="63"/>
      <c r="E22" s="63"/>
      <c r="F22" s="63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438168769.44999999</v>
      </c>
      <c r="Q22" s="18">
        <f t="shared" ref="Q22:R22" si="0">Q23</f>
        <v>294900474.68000001</v>
      </c>
      <c r="R22" s="18">
        <f t="shared" si="0"/>
        <v>285404175.46000004</v>
      </c>
      <c r="S22" s="9" t="s">
        <v>3</v>
      </c>
      <c r="T22" s="43">
        <f>P22-P24</f>
        <v>329793701.44999999</v>
      </c>
      <c r="U22" s="43">
        <f>Q22-Q24</f>
        <v>229158780.68000001</v>
      </c>
      <c r="V22" s="43">
        <f t="shared" ref="V22" si="1">R22-R24</f>
        <v>229341723.46000004</v>
      </c>
    </row>
    <row r="23" spans="1:22" ht="81" customHeight="1" x14ac:dyDescent="0.3">
      <c r="A23" s="7"/>
      <c r="B23" s="10"/>
      <c r="C23" s="63" t="s">
        <v>32</v>
      </c>
      <c r="D23" s="63"/>
      <c r="E23" s="63"/>
      <c r="F23" s="63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P24+P44+P53+P29</f>
        <v>438168769.44999999</v>
      </c>
      <c r="Q23" s="18">
        <f>Q24+Q44+Q53+Q29</f>
        <v>294900474.68000001</v>
      </c>
      <c r="R23" s="18">
        <f>R24+R44+R53+R29</f>
        <v>285404175.46000004</v>
      </c>
      <c r="S23" s="9"/>
      <c r="T23" s="2"/>
    </row>
    <row r="24" spans="1:22" ht="57" customHeight="1" x14ac:dyDescent="0.3">
      <c r="A24" s="7"/>
      <c r="B24" s="11"/>
      <c r="C24" s="10"/>
      <c r="D24" s="63" t="s">
        <v>30</v>
      </c>
      <c r="E24" s="63"/>
      <c r="F24" s="63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2">Q25+Q27</f>
        <v>65741694</v>
      </c>
      <c r="R24" s="18">
        <f t="shared" si="2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3" t="s">
        <v>29</v>
      </c>
      <c r="F25" s="63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3">Q26</f>
        <v>65741694</v>
      </c>
      <c r="R25" s="18">
        <f t="shared" si="3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P32+P38+P42+P30+P34+P36+P40</f>
        <v>93357299.519999996</v>
      </c>
      <c r="Q29" s="18">
        <f>Q32+Q38+Q42+Q30+Q34+Q36+Q40</f>
        <v>26484759</v>
      </c>
      <c r="R29" s="18">
        <f t="shared" ref="R29" si="4">R32+R38+R42+R30+R34+R36+R40</f>
        <v>26687127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87</v>
      </c>
      <c r="I30" s="44" t="s">
        <v>10</v>
      </c>
      <c r="J30" s="44" t="s">
        <v>5</v>
      </c>
      <c r="K30" s="44">
        <v>25</v>
      </c>
      <c r="L30" s="30" t="s">
        <v>85</v>
      </c>
      <c r="M30" s="30" t="s">
        <v>1</v>
      </c>
      <c r="N30" s="44" t="s">
        <v>0</v>
      </c>
      <c r="O30" s="30" t="s">
        <v>47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86</v>
      </c>
      <c r="I31" s="44" t="s">
        <v>10</v>
      </c>
      <c r="J31" s="44" t="s">
        <v>5</v>
      </c>
      <c r="K31" s="44">
        <v>25</v>
      </c>
      <c r="L31" s="30" t="s">
        <v>85</v>
      </c>
      <c r="M31" s="30" t="s">
        <v>4</v>
      </c>
      <c r="N31" s="44" t="s">
        <v>0</v>
      </c>
      <c r="O31" s="30" t="s">
        <v>47</v>
      </c>
      <c r="P31" s="18">
        <v>1476768.71</v>
      </c>
      <c r="Q31" s="18"/>
      <c r="R31" s="18"/>
      <c r="S31" s="46"/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74</v>
      </c>
      <c r="I32" s="27" t="s">
        <v>10</v>
      </c>
      <c r="J32" s="27" t="s">
        <v>5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47</v>
      </c>
      <c r="P32" s="18">
        <f>P33</f>
        <v>7575472</v>
      </c>
      <c r="Q32" s="18">
        <f t="shared" ref="Q32:R32" si="5">Q33</f>
        <v>6968368</v>
      </c>
      <c r="R32" s="18">
        <f t="shared" si="5"/>
        <v>7170736</v>
      </c>
      <c r="S32" s="9"/>
      <c r="T32" s="2"/>
    </row>
    <row r="33" spans="1:25" ht="206.25" x14ac:dyDescent="0.3">
      <c r="A33" s="7"/>
      <c r="B33" s="27"/>
      <c r="C33" s="28"/>
      <c r="D33" s="27"/>
      <c r="E33" s="27"/>
      <c r="F33" s="27"/>
      <c r="G33" s="12"/>
      <c r="H33" s="32" t="s">
        <v>76</v>
      </c>
      <c r="I33" s="27" t="s">
        <v>10</v>
      </c>
      <c r="J33" s="27" t="s">
        <v>5</v>
      </c>
      <c r="K33" s="27">
        <v>25</v>
      </c>
      <c r="L33" s="30" t="s">
        <v>75</v>
      </c>
      <c r="M33" s="30" t="s">
        <v>4</v>
      </c>
      <c r="N33" s="27" t="s">
        <v>0</v>
      </c>
      <c r="O33" s="30" t="s">
        <v>47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5" ht="131.25" x14ac:dyDescent="0.3">
      <c r="A34" s="7"/>
      <c r="B34" s="44"/>
      <c r="C34" s="45"/>
      <c r="D34" s="44"/>
      <c r="E34" s="44"/>
      <c r="F34" s="44"/>
      <c r="G34" s="12"/>
      <c r="H34" s="32" t="s">
        <v>90</v>
      </c>
      <c r="I34" s="44" t="s">
        <v>10</v>
      </c>
      <c r="J34" s="44" t="s">
        <v>5</v>
      </c>
      <c r="K34" s="44">
        <v>25</v>
      </c>
      <c r="L34" s="30" t="s">
        <v>88</v>
      </c>
      <c r="M34" s="30" t="s">
        <v>1</v>
      </c>
      <c r="N34" s="44" t="s">
        <v>0</v>
      </c>
      <c r="O34" s="30" t="s">
        <v>47</v>
      </c>
      <c r="P34" s="18">
        <f>P35</f>
        <v>2536600</v>
      </c>
      <c r="Q34" s="18"/>
      <c r="R34" s="18"/>
      <c r="S34" s="9"/>
      <c r="T34" s="2"/>
    </row>
    <row r="35" spans="1:25" ht="150" x14ac:dyDescent="0.3">
      <c r="A35" s="7"/>
      <c r="B35" s="44"/>
      <c r="C35" s="45"/>
      <c r="D35" s="44"/>
      <c r="E35" s="44"/>
      <c r="F35" s="44"/>
      <c r="G35" s="12"/>
      <c r="H35" s="32" t="s">
        <v>89</v>
      </c>
      <c r="I35" s="44" t="s">
        <v>10</v>
      </c>
      <c r="J35" s="44" t="s">
        <v>5</v>
      </c>
      <c r="K35" s="44">
        <v>25</v>
      </c>
      <c r="L35" s="30" t="s">
        <v>88</v>
      </c>
      <c r="M35" s="30" t="s">
        <v>4</v>
      </c>
      <c r="N35" s="44" t="s">
        <v>0</v>
      </c>
      <c r="O35" s="30" t="s">
        <v>47</v>
      </c>
      <c r="P35" s="18">
        <v>2536600</v>
      </c>
      <c r="Q35" s="18"/>
      <c r="R35" s="18"/>
      <c r="S35" s="34"/>
      <c r="T35" s="2"/>
    </row>
    <row r="36" spans="1:25" ht="75" x14ac:dyDescent="0.3">
      <c r="A36" s="7"/>
      <c r="B36" s="51"/>
      <c r="C36" s="52"/>
      <c r="D36" s="51"/>
      <c r="E36" s="51"/>
      <c r="F36" s="51"/>
      <c r="G36" s="12"/>
      <c r="H36" s="29" t="s">
        <v>92</v>
      </c>
      <c r="I36" s="51" t="s">
        <v>10</v>
      </c>
      <c r="J36" s="51" t="s">
        <v>5</v>
      </c>
      <c r="K36" s="51">
        <v>25</v>
      </c>
      <c r="L36" s="30" t="s">
        <v>93</v>
      </c>
      <c r="M36" s="30" t="s">
        <v>1</v>
      </c>
      <c r="N36" s="51" t="s">
        <v>0</v>
      </c>
      <c r="O36" s="30" t="s">
        <v>47</v>
      </c>
      <c r="P36" s="18">
        <f>P37</f>
        <v>858021.06</v>
      </c>
      <c r="Q36" s="18"/>
      <c r="R36" s="18"/>
      <c r="S36" s="34"/>
      <c r="T36" s="35"/>
      <c r="U36" s="47"/>
      <c r="V36" s="47"/>
    </row>
    <row r="37" spans="1:25" ht="93.75" x14ac:dyDescent="0.3">
      <c r="A37" s="7"/>
      <c r="B37" s="51"/>
      <c r="C37" s="52"/>
      <c r="D37" s="51"/>
      <c r="E37" s="51"/>
      <c r="F37" s="51"/>
      <c r="G37" s="12"/>
      <c r="H37" s="32" t="s">
        <v>94</v>
      </c>
      <c r="I37" s="51" t="s">
        <v>10</v>
      </c>
      <c r="J37" s="51" t="s">
        <v>5</v>
      </c>
      <c r="K37" s="51">
        <v>25</v>
      </c>
      <c r="L37" s="30" t="s">
        <v>93</v>
      </c>
      <c r="M37" s="30" t="s">
        <v>4</v>
      </c>
      <c r="N37" s="51" t="s">
        <v>0</v>
      </c>
      <c r="O37" s="30" t="s">
        <v>47</v>
      </c>
      <c r="P37" s="18">
        <v>858021.06</v>
      </c>
      <c r="Q37" s="18"/>
      <c r="R37" s="18"/>
      <c r="S37" s="60"/>
      <c r="T37" s="35"/>
      <c r="U37" s="47"/>
      <c r="V37" s="47"/>
    </row>
    <row r="38" spans="1:25" ht="56.25" x14ac:dyDescent="0.3">
      <c r="A38" s="7"/>
      <c r="B38" s="58"/>
      <c r="C38" s="59"/>
      <c r="D38" s="58"/>
      <c r="E38" s="58"/>
      <c r="F38" s="58"/>
      <c r="G38" s="12"/>
      <c r="H38" s="32" t="s">
        <v>77</v>
      </c>
      <c r="I38" s="27" t="s">
        <v>10</v>
      </c>
      <c r="J38" s="27" t="s">
        <v>5</v>
      </c>
      <c r="K38" s="27">
        <v>25</v>
      </c>
      <c r="L38" s="30" t="s">
        <v>78</v>
      </c>
      <c r="M38" s="30" t="s">
        <v>1</v>
      </c>
      <c r="N38" s="27" t="s">
        <v>0</v>
      </c>
      <c r="O38" s="30" t="s">
        <v>47</v>
      </c>
      <c r="P38" s="18">
        <f>P39</f>
        <v>3370061.13</v>
      </c>
      <c r="Q38" s="18"/>
      <c r="R38" s="18"/>
      <c r="S38" s="34"/>
      <c r="T38" s="35"/>
      <c r="U38" s="47"/>
      <c r="V38" s="47"/>
    </row>
    <row r="39" spans="1:25" ht="75" x14ac:dyDescent="0.3">
      <c r="A39" s="7"/>
      <c r="B39" s="58"/>
      <c r="C39" s="59"/>
      <c r="D39" s="58"/>
      <c r="E39" s="58"/>
      <c r="F39" s="58"/>
      <c r="G39" s="12"/>
      <c r="H39" s="32" t="s">
        <v>79</v>
      </c>
      <c r="I39" s="27" t="s">
        <v>10</v>
      </c>
      <c r="J39" s="27" t="s">
        <v>5</v>
      </c>
      <c r="K39" s="27">
        <v>25</v>
      </c>
      <c r="L39" s="30" t="s">
        <v>78</v>
      </c>
      <c r="M39" s="30" t="s">
        <v>4</v>
      </c>
      <c r="N39" s="27" t="s">
        <v>0</v>
      </c>
      <c r="O39" s="30" t="s">
        <v>47</v>
      </c>
      <c r="P39" s="18">
        <v>3370061.13</v>
      </c>
      <c r="Q39" s="18"/>
      <c r="R39" s="18"/>
      <c r="S39" s="34"/>
      <c r="T39" s="35"/>
      <c r="U39" s="47"/>
      <c r="V39" s="47"/>
    </row>
    <row r="40" spans="1:25" ht="168.75" x14ac:dyDescent="0.3">
      <c r="A40" s="7"/>
      <c r="B40" s="58"/>
      <c r="C40" s="59"/>
      <c r="D40" s="58"/>
      <c r="E40" s="58"/>
      <c r="F40" s="58"/>
      <c r="G40" s="12"/>
      <c r="H40" s="32" t="s">
        <v>95</v>
      </c>
      <c r="I40" s="56" t="s">
        <v>10</v>
      </c>
      <c r="J40" s="56" t="s">
        <v>5</v>
      </c>
      <c r="K40" s="56">
        <v>27</v>
      </c>
      <c r="L40" s="30" t="s">
        <v>96</v>
      </c>
      <c r="M40" s="30" t="s">
        <v>1</v>
      </c>
      <c r="N40" s="56" t="s">
        <v>0</v>
      </c>
      <c r="O40" s="30" t="s">
        <v>47</v>
      </c>
      <c r="P40" s="31">
        <f>P41</f>
        <v>3277352</v>
      </c>
      <c r="Q40" s="18"/>
      <c r="R40" s="18"/>
      <c r="S40" s="34"/>
      <c r="T40" s="35"/>
      <c r="U40" s="47"/>
      <c r="V40" s="47"/>
    </row>
    <row r="41" spans="1:25" ht="187.5" x14ac:dyDescent="0.3">
      <c r="A41" s="7"/>
      <c r="B41" s="58"/>
      <c r="C41" s="59"/>
      <c r="D41" s="58"/>
      <c r="E41" s="58"/>
      <c r="F41" s="58"/>
      <c r="G41" s="12"/>
      <c r="H41" s="32" t="s">
        <v>97</v>
      </c>
      <c r="I41" s="56" t="s">
        <v>10</v>
      </c>
      <c r="J41" s="56" t="s">
        <v>5</v>
      </c>
      <c r="K41" s="56">
        <v>27</v>
      </c>
      <c r="L41" s="30" t="s">
        <v>96</v>
      </c>
      <c r="M41" s="30" t="s">
        <v>4</v>
      </c>
      <c r="N41" s="56" t="s">
        <v>0</v>
      </c>
      <c r="O41" s="30" t="s">
        <v>47</v>
      </c>
      <c r="P41" s="31">
        <v>3277352</v>
      </c>
      <c r="Q41" s="18"/>
      <c r="R41" s="18"/>
      <c r="S41" s="34"/>
      <c r="T41" s="35"/>
      <c r="U41" s="47"/>
      <c r="V41" s="47"/>
    </row>
    <row r="42" spans="1:25" ht="18.75" x14ac:dyDescent="0.3">
      <c r="A42" s="7"/>
      <c r="B42" s="27"/>
      <c r="C42" s="28"/>
      <c r="D42" s="27"/>
      <c r="E42" s="27"/>
      <c r="F42" s="27"/>
      <c r="G42" s="12"/>
      <c r="H42" s="32" t="s">
        <v>80</v>
      </c>
      <c r="I42" s="28" t="s">
        <v>10</v>
      </c>
      <c r="J42" s="28" t="s">
        <v>5</v>
      </c>
      <c r="K42" s="28">
        <v>29</v>
      </c>
      <c r="L42" s="28" t="s">
        <v>81</v>
      </c>
      <c r="M42" s="28" t="s">
        <v>1</v>
      </c>
      <c r="N42" s="28" t="s">
        <v>0</v>
      </c>
      <c r="O42" s="33" t="s">
        <v>47</v>
      </c>
      <c r="P42" s="18">
        <f>P43</f>
        <v>74263024.620000005</v>
      </c>
      <c r="Q42" s="18">
        <f>Q43</f>
        <v>19516391</v>
      </c>
      <c r="R42" s="18">
        <f>R43</f>
        <v>19516391</v>
      </c>
      <c r="S42" s="34"/>
      <c r="T42" s="35"/>
      <c r="U42" s="47"/>
      <c r="V42" s="47"/>
    </row>
    <row r="43" spans="1:25" ht="56.25" x14ac:dyDescent="0.3">
      <c r="A43" s="7"/>
      <c r="B43" s="27"/>
      <c r="C43" s="28"/>
      <c r="D43" s="27"/>
      <c r="E43" s="27"/>
      <c r="F43" s="27"/>
      <c r="G43" s="12"/>
      <c r="H43" s="32" t="s">
        <v>82</v>
      </c>
      <c r="I43" s="28" t="s">
        <v>10</v>
      </c>
      <c r="J43" s="28" t="s">
        <v>5</v>
      </c>
      <c r="K43" s="28">
        <v>29</v>
      </c>
      <c r="L43" s="28" t="s">
        <v>81</v>
      </c>
      <c r="M43" s="28" t="s">
        <v>4</v>
      </c>
      <c r="N43" s="28" t="s">
        <v>0</v>
      </c>
      <c r="O43" s="33" t="s">
        <v>47</v>
      </c>
      <c r="P43" s="18">
        <v>74263024.620000005</v>
      </c>
      <c r="Q43" s="18">
        <v>19516391</v>
      </c>
      <c r="R43" s="18">
        <v>19516391</v>
      </c>
      <c r="S43" s="34">
        <v>6534000</v>
      </c>
      <c r="T43" s="35">
        <v>7491221</v>
      </c>
      <c r="U43" s="47"/>
      <c r="V43" s="47"/>
      <c r="W43" s="47"/>
      <c r="X43" s="47"/>
      <c r="Y43" s="47"/>
    </row>
    <row r="44" spans="1:25" ht="75" x14ac:dyDescent="0.3">
      <c r="A44" s="7"/>
      <c r="B44" s="11"/>
      <c r="C44" s="10"/>
      <c r="D44" s="63" t="s">
        <v>24</v>
      </c>
      <c r="E44" s="63"/>
      <c r="F44" s="63"/>
      <c r="G44" s="12" t="s">
        <v>16</v>
      </c>
      <c r="H44" s="25" t="s">
        <v>51</v>
      </c>
      <c r="I44" s="23" t="s">
        <v>10</v>
      </c>
      <c r="J44" s="23" t="s">
        <v>5</v>
      </c>
      <c r="K44" s="23">
        <v>30</v>
      </c>
      <c r="L44" s="23" t="s">
        <v>2</v>
      </c>
      <c r="M44" s="23" t="s">
        <v>1</v>
      </c>
      <c r="N44" s="23" t="s">
        <v>0</v>
      </c>
      <c r="O44" s="24" t="s">
        <v>47</v>
      </c>
      <c r="P44" s="18">
        <f>P45+P47+P49+P51</f>
        <v>214686515.09999999</v>
      </c>
      <c r="Q44" s="18">
        <f t="shared" ref="Q44:R44" si="6">Q45+Q47+Q49+Q51</f>
        <v>197970785.48000002</v>
      </c>
      <c r="R44" s="18">
        <f t="shared" si="6"/>
        <v>197951360.26000002</v>
      </c>
      <c r="S44" s="9"/>
      <c r="T44" s="2"/>
    </row>
    <row r="45" spans="1:25" ht="93.75" x14ac:dyDescent="0.3">
      <c r="A45" s="7"/>
      <c r="B45" s="11"/>
      <c r="C45" s="11"/>
      <c r="D45" s="10"/>
      <c r="E45" s="63" t="s">
        <v>23</v>
      </c>
      <c r="F45" s="63"/>
      <c r="G45" s="12" t="s">
        <v>22</v>
      </c>
      <c r="H45" s="25" t="s">
        <v>52</v>
      </c>
      <c r="I45" s="23" t="s">
        <v>10</v>
      </c>
      <c r="J45" s="23" t="s">
        <v>5</v>
      </c>
      <c r="K45" s="23">
        <v>30</v>
      </c>
      <c r="L45" s="23" t="s">
        <v>21</v>
      </c>
      <c r="M45" s="23" t="s">
        <v>1</v>
      </c>
      <c r="N45" s="23" t="s">
        <v>0</v>
      </c>
      <c r="O45" s="24" t="s">
        <v>47</v>
      </c>
      <c r="P45" s="18">
        <f>P46</f>
        <v>208208525.53</v>
      </c>
      <c r="Q45" s="18">
        <f t="shared" ref="Q45:R45" si="7">Q46</f>
        <v>192058633.87</v>
      </c>
      <c r="R45" s="18">
        <f t="shared" si="7"/>
        <v>192039235.55000001</v>
      </c>
      <c r="S45" s="9"/>
      <c r="T45" s="2"/>
    </row>
    <row r="46" spans="1:25" ht="93.75" x14ac:dyDescent="0.3">
      <c r="A46" s="7"/>
      <c r="B46" s="11"/>
      <c r="C46" s="11"/>
      <c r="D46" s="11"/>
      <c r="E46" s="11"/>
      <c r="F46" s="11" t="s">
        <v>22</v>
      </c>
      <c r="G46" s="10" t="s">
        <v>22</v>
      </c>
      <c r="H46" s="25" t="s">
        <v>52</v>
      </c>
      <c r="I46" s="23" t="s">
        <v>10</v>
      </c>
      <c r="J46" s="23" t="s">
        <v>5</v>
      </c>
      <c r="K46" s="23">
        <v>30</v>
      </c>
      <c r="L46" s="23" t="s">
        <v>21</v>
      </c>
      <c r="M46" s="23" t="s">
        <v>4</v>
      </c>
      <c r="N46" s="23" t="s">
        <v>0</v>
      </c>
      <c r="O46" s="24" t="s">
        <v>47</v>
      </c>
      <c r="P46" s="18">
        <v>208208525.53</v>
      </c>
      <c r="Q46" s="18">
        <v>192058633.87</v>
      </c>
      <c r="R46" s="18">
        <v>192039235.55000001</v>
      </c>
      <c r="S46" s="60"/>
      <c r="T46" s="57"/>
      <c r="U46" s="48"/>
    </row>
    <row r="47" spans="1:25" ht="131.25" x14ac:dyDescent="0.3">
      <c r="A47" s="7"/>
      <c r="B47" s="11"/>
      <c r="C47" s="11"/>
      <c r="D47" s="10"/>
      <c r="E47" s="63" t="s">
        <v>20</v>
      </c>
      <c r="F47" s="63"/>
      <c r="G47" s="12" t="s">
        <v>19</v>
      </c>
      <c r="H47" s="25" t="s">
        <v>53</v>
      </c>
      <c r="I47" s="23" t="s">
        <v>10</v>
      </c>
      <c r="J47" s="23" t="s">
        <v>5</v>
      </c>
      <c r="K47" s="23">
        <v>30</v>
      </c>
      <c r="L47" s="23" t="s">
        <v>18</v>
      </c>
      <c r="M47" s="23" t="s">
        <v>1</v>
      </c>
      <c r="N47" s="23" t="s">
        <v>0</v>
      </c>
      <c r="O47" s="24" t="s">
        <v>47</v>
      </c>
      <c r="P47" s="18">
        <f>P48</f>
        <v>5954476</v>
      </c>
      <c r="Q47" s="18">
        <f t="shared" ref="Q47:R47" si="8">Q48</f>
        <v>5422393</v>
      </c>
      <c r="R47" s="18">
        <f t="shared" si="8"/>
        <v>5422393</v>
      </c>
      <c r="S47" s="9"/>
      <c r="T47" s="2"/>
    </row>
    <row r="48" spans="1:25" ht="150" x14ac:dyDescent="0.3">
      <c r="A48" s="7"/>
      <c r="B48" s="11"/>
      <c r="C48" s="11"/>
      <c r="D48" s="11"/>
      <c r="E48" s="11"/>
      <c r="F48" s="11" t="s">
        <v>19</v>
      </c>
      <c r="G48" s="10" t="s">
        <v>19</v>
      </c>
      <c r="H48" s="25" t="s">
        <v>54</v>
      </c>
      <c r="I48" s="23" t="s">
        <v>10</v>
      </c>
      <c r="J48" s="23" t="s">
        <v>5</v>
      </c>
      <c r="K48" s="23">
        <v>30</v>
      </c>
      <c r="L48" s="23" t="s">
        <v>18</v>
      </c>
      <c r="M48" s="23" t="s">
        <v>4</v>
      </c>
      <c r="N48" s="23" t="s">
        <v>0</v>
      </c>
      <c r="O48" s="24" t="s">
        <v>47</v>
      </c>
      <c r="P48" s="18">
        <v>5954476</v>
      </c>
      <c r="Q48" s="18">
        <v>5422393</v>
      </c>
      <c r="R48" s="18">
        <v>5422393</v>
      </c>
      <c r="S48" s="49"/>
      <c r="T48" s="50"/>
    </row>
    <row r="49" spans="1:24" ht="206.25" x14ac:dyDescent="0.3">
      <c r="A49" s="7"/>
      <c r="B49" s="11"/>
      <c r="C49" s="11"/>
      <c r="D49" s="10"/>
      <c r="E49" s="63" t="s">
        <v>17</v>
      </c>
      <c r="F49" s="63"/>
      <c r="G49" s="12" t="s">
        <v>16</v>
      </c>
      <c r="H49" s="25" t="s">
        <v>55</v>
      </c>
      <c r="I49" s="23" t="s">
        <v>10</v>
      </c>
      <c r="J49" s="23" t="s">
        <v>5</v>
      </c>
      <c r="K49" s="23">
        <v>30</v>
      </c>
      <c r="L49" s="23" t="s">
        <v>15</v>
      </c>
      <c r="M49" s="23" t="s">
        <v>1</v>
      </c>
      <c r="N49" s="23" t="s">
        <v>0</v>
      </c>
      <c r="O49" s="24" t="s">
        <v>47</v>
      </c>
      <c r="P49" s="18">
        <f>P50</f>
        <v>489532</v>
      </c>
      <c r="Q49" s="18">
        <f t="shared" ref="Q49:R49" si="9">Q50</f>
        <v>489532</v>
      </c>
      <c r="R49" s="18">
        <f t="shared" si="9"/>
        <v>489532</v>
      </c>
      <c r="S49" s="9"/>
      <c r="T49" s="2"/>
    </row>
    <row r="50" spans="1:24" ht="225" x14ac:dyDescent="0.3">
      <c r="A50" s="7"/>
      <c r="B50" s="11"/>
      <c r="C50" s="11"/>
      <c r="D50" s="11"/>
      <c r="E50" s="11"/>
      <c r="F50" s="11" t="s">
        <v>16</v>
      </c>
      <c r="G50" s="10" t="s">
        <v>16</v>
      </c>
      <c r="H50" s="25" t="s">
        <v>56</v>
      </c>
      <c r="I50" s="23" t="s">
        <v>10</v>
      </c>
      <c r="J50" s="23" t="s">
        <v>5</v>
      </c>
      <c r="K50" s="23">
        <v>30</v>
      </c>
      <c r="L50" s="23" t="s">
        <v>15</v>
      </c>
      <c r="M50" s="23" t="s">
        <v>4</v>
      </c>
      <c r="N50" s="23" t="s">
        <v>0</v>
      </c>
      <c r="O50" s="24" t="s">
        <v>47</v>
      </c>
      <c r="P50" s="18">
        <v>489532</v>
      </c>
      <c r="Q50" s="18">
        <v>489532</v>
      </c>
      <c r="R50" s="18">
        <v>489532</v>
      </c>
      <c r="S50" s="9"/>
      <c r="T50" s="2"/>
    </row>
    <row r="51" spans="1:24" ht="168.75" x14ac:dyDescent="0.3">
      <c r="A51" s="7"/>
      <c r="B51" s="19"/>
      <c r="C51" s="20"/>
      <c r="D51" s="19"/>
      <c r="E51" s="19"/>
      <c r="F51" s="19"/>
      <c r="G51" s="12"/>
      <c r="H51" s="25" t="s">
        <v>57</v>
      </c>
      <c r="I51" s="24" t="s">
        <v>10</v>
      </c>
      <c r="J51" s="24" t="s">
        <v>5</v>
      </c>
      <c r="K51" s="24" t="s">
        <v>45</v>
      </c>
      <c r="L51" s="24" t="s">
        <v>46</v>
      </c>
      <c r="M51" s="24" t="s">
        <v>1</v>
      </c>
      <c r="N51" s="24" t="s">
        <v>0</v>
      </c>
      <c r="O51" s="24" t="s">
        <v>47</v>
      </c>
      <c r="P51" s="18">
        <f>P52</f>
        <v>33981.57</v>
      </c>
      <c r="Q51" s="18">
        <f t="shared" ref="Q51:R51" si="10">Q52</f>
        <v>226.61</v>
      </c>
      <c r="R51" s="18">
        <f t="shared" si="10"/>
        <v>199.71</v>
      </c>
      <c r="S51" s="9"/>
      <c r="T51" s="2"/>
    </row>
    <row r="52" spans="1:24" ht="187.5" x14ac:dyDescent="0.3">
      <c r="A52" s="7"/>
      <c r="B52" s="19"/>
      <c r="C52" s="20"/>
      <c r="D52" s="19"/>
      <c r="E52" s="19"/>
      <c r="F52" s="19"/>
      <c r="G52" s="12"/>
      <c r="H52" s="25" t="s">
        <v>58</v>
      </c>
      <c r="I52" s="24" t="s">
        <v>10</v>
      </c>
      <c r="J52" s="24" t="s">
        <v>5</v>
      </c>
      <c r="K52" s="24" t="s">
        <v>45</v>
      </c>
      <c r="L52" s="24" t="s">
        <v>46</v>
      </c>
      <c r="M52" s="24" t="s">
        <v>4</v>
      </c>
      <c r="N52" s="24" t="s">
        <v>0</v>
      </c>
      <c r="O52" s="24" t="s">
        <v>47</v>
      </c>
      <c r="P52" s="18">
        <v>33981.57</v>
      </c>
      <c r="Q52" s="18">
        <v>226.61</v>
      </c>
      <c r="R52" s="18">
        <v>199.71</v>
      </c>
      <c r="S52" s="9"/>
      <c r="T52" s="2"/>
    </row>
    <row r="53" spans="1:24" ht="49.5" customHeight="1" x14ac:dyDescent="0.3">
      <c r="A53" s="7"/>
      <c r="B53" s="11"/>
      <c r="C53" s="10"/>
      <c r="D53" s="63" t="s">
        <v>14</v>
      </c>
      <c r="E53" s="63"/>
      <c r="F53" s="63"/>
      <c r="G53" s="12" t="s">
        <v>11</v>
      </c>
      <c r="H53" s="22" t="s">
        <v>13</v>
      </c>
      <c r="I53" s="23" t="s">
        <v>10</v>
      </c>
      <c r="J53" s="23" t="s">
        <v>5</v>
      </c>
      <c r="K53" s="23">
        <v>40</v>
      </c>
      <c r="L53" s="23" t="s">
        <v>2</v>
      </c>
      <c r="M53" s="23" t="s">
        <v>1</v>
      </c>
      <c r="N53" s="23" t="s">
        <v>0</v>
      </c>
      <c r="O53" s="24" t="s">
        <v>47</v>
      </c>
      <c r="P53" s="18">
        <f>P54+P56+P60+P58</f>
        <v>21749886.829999998</v>
      </c>
      <c r="Q53" s="18">
        <f t="shared" ref="Q53:R53" si="11">Q54+Q56+Q60</f>
        <v>4703236.2</v>
      </c>
      <c r="R53" s="18">
        <f t="shared" si="11"/>
        <v>4703236.2</v>
      </c>
      <c r="S53" s="9"/>
      <c r="T53" s="2"/>
    </row>
    <row r="54" spans="1:24" ht="176.25" customHeight="1" x14ac:dyDescent="0.3">
      <c r="A54" s="7"/>
      <c r="B54" s="11"/>
      <c r="C54" s="11"/>
      <c r="D54" s="10"/>
      <c r="E54" s="63" t="s">
        <v>12</v>
      </c>
      <c r="F54" s="63"/>
      <c r="G54" s="12" t="s">
        <v>11</v>
      </c>
      <c r="H54" s="25" t="s">
        <v>59</v>
      </c>
      <c r="I54" s="23" t="s">
        <v>10</v>
      </c>
      <c r="J54" s="23" t="s">
        <v>5</v>
      </c>
      <c r="K54" s="23">
        <v>40</v>
      </c>
      <c r="L54" s="23" t="s">
        <v>9</v>
      </c>
      <c r="M54" s="23" t="s">
        <v>1</v>
      </c>
      <c r="N54" s="23" t="s">
        <v>0</v>
      </c>
      <c r="O54" s="24" t="s">
        <v>47</v>
      </c>
      <c r="P54" s="18">
        <f>P55</f>
        <v>5628536.2000000002</v>
      </c>
      <c r="Q54" s="18">
        <f t="shared" ref="Q54:R54" si="12">Q55</f>
        <v>4703236.2</v>
      </c>
      <c r="R54" s="18">
        <f t="shared" si="12"/>
        <v>4703236.2</v>
      </c>
      <c r="S54" s="9"/>
      <c r="T54" s="2"/>
    </row>
    <row r="55" spans="1:24" ht="206.25" x14ac:dyDescent="0.3">
      <c r="A55" s="7"/>
      <c r="B55" s="11"/>
      <c r="C55" s="11"/>
      <c r="D55" s="11"/>
      <c r="E55" s="11"/>
      <c r="F55" s="11" t="s">
        <v>11</v>
      </c>
      <c r="G55" s="10" t="s">
        <v>11</v>
      </c>
      <c r="H55" s="25" t="s">
        <v>60</v>
      </c>
      <c r="I55" s="23" t="s">
        <v>10</v>
      </c>
      <c r="J55" s="23" t="s">
        <v>5</v>
      </c>
      <c r="K55" s="23">
        <v>40</v>
      </c>
      <c r="L55" s="23" t="s">
        <v>9</v>
      </c>
      <c r="M55" s="23" t="s">
        <v>4</v>
      </c>
      <c r="N55" s="23" t="s">
        <v>0</v>
      </c>
      <c r="O55" s="24" t="s">
        <v>47</v>
      </c>
      <c r="P55" s="18">
        <v>5628536.2000000002</v>
      </c>
      <c r="Q55" s="18">
        <v>4703236.2</v>
      </c>
      <c r="R55" s="18">
        <v>4703236.2</v>
      </c>
      <c r="S55" s="34"/>
      <c r="T55" s="35"/>
    </row>
    <row r="56" spans="1:24" ht="180" customHeight="1" x14ac:dyDescent="0.3">
      <c r="A56" s="4"/>
      <c r="B56" s="6"/>
      <c r="C56" s="6"/>
      <c r="D56" s="6"/>
      <c r="E56" s="6"/>
      <c r="F56" s="6"/>
      <c r="G56" s="5"/>
      <c r="H56" s="25" t="s">
        <v>83</v>
      </c>
      <c r="I56" s="36" t="s">
        <v>10</v>
      </c>
      <c r="J56" s="36" t="s">
        <v>5</v>
      </c>
      <c r="K56" s="36">
        <v>45</v>
      </c>
      <c r="L56" s="36">
        <v>303</v>
      </c>
      <c r="M56" s="37" t="s">
        <v>1</v>
      </c>
      <c r="N56" s="36" t="s">
        <v>0</v>
      </c>
      <c r="O56" s="37" t="s">
        <v>47</v>
      </c>
      <c r="P56" s="38">
        <f>P57</f>
        <v>12846834</v>
      </c>
      <c r="Q56" s="40"/>
      <c r="R56" s="41"/>
      <c r="S56" s="2"/>
      <c r="T56" s="2"/>
    </row>
    <row r="57" spans="1:24" ht="190.5" customHeight="1" x14ac:dyDescent="0.2">
      <c r="H57" s="25" t="s">
        <v>84</v>
      </c>
      <c r="I57" s="36" t="s">
        <v>10</v>
      </c>
      <c r="J57" s="36" t="s">
        <v>5</v>
      </c>
      <c r="K57" s="36">
        <v>45</v>
      </c>
      <c r="L57" s="36">
        <v>303</v>
      </c>
      <c r="M57" s="37" t="s">
        <v>4</v>
      </c>
      <c r="N57" s="36" t="s">
        <v>0</v>
      </c>
      <c r="O57" s="37" t="s">
        <v>47</v>
      </c>
      <c r="P57" s="39">
        <v>12846834</v>
      </c>
      <c r="Q57" s="42"/>
      <c r="R57" s="42"/>
    </row>
    <row r="58" spans="1:24" ht="103.5" customHeight="1" x14ac:dyDescent="0.2">
      <c r="H58" s="25" t="s">
        <v>98</v>
      </c>
      <c r="I58" s="36" t="s">
        <v>10</v>
      </c>
      <c r="J58" s="36" t="s">
        <v>5</v>
      </c>
      <c r="K58" s="36">
        <v>49</v>
      </c>
      <c r="L58" s="37" t="s">
        <v>26</v>
      </c>
      <c r="M58" s="37" t="s">
        <v>1</v>
      </c>
      <c r="N58" s="36" t="s">
        <v>0</v>
      </c>
      <c r="O58" s="37" t="s">
        <v>47</v>
      </c>
      <c r="P58" s="39">
        <f>P59</f>
        <v>635604.96</v>
      </c>
      <c r="Q58" s="42"/>
      <c r="R58" s="42"/>
    </row>
    <row r="59" spans="1:24" ht="116.25" customHeight="1" x14ac:dyDescent="0.2">
      <c r="H59" s="25" t="s">
        <v>99</v>
      </c>
      <c r="I59" s="36" t="s">
        <v>10</v>
      </c>
      <c r="J59" s="36" t="s">
        <v>5</v>
      </c>
      <c r="K59" s="36">
        <v>49</v>
      </c>
      <c r="L59" s="37" t="s">
        <v>26</v>
      </c>
      <c r="M59" s="37" t="s">
        <v>4</v>
      </c>
      <c r="N59" s="36" t="s">
        <v>0</v>
      </c>
      <c r="O59" s="37" t="s">
        <v>47</v>
      </c>
      <c r="P59" s="39">
        <v>635604.96</v>
      </c>
      <c r="Q59" s="42"/>
      <c r="R59" s="42"/>
    </row>
    <row r="60" spans="1:24" ht="75" x14ac:dyDescent="0.3">
      <c r="H60" s="53" t="s">
        <v>91</v>
      </c>
      <c r="I60" s="36" t="s">
        <v>10</v>
      </c>
      <c r="J60" s="36" t="s">
        <v>5</v>
      </c>
      <c r="K60" s="36">
        <v>49</v>
      </c>
      <c r="L60" s="36">
        <v>999</v>
      </c>
      <c r="M60" s="37" t="s">
        <v>1</v>
      </c>
      <c r="N60" s="36" t="s">
        <v>0</v>
      </c>
      <c r="O60" s="37" t="s">
        <v>47</v>
      </c>
      <c r="P60" s="55">
        <f>P61</f>
        <v>2638911.67</v>
      </c>
      <c r="Q60" s="42"/>
      <c r="R60" s="42"/>
    </row>
    <row r="61" spans="1:24" ht="75" x14ac:dyDescent="0.3">
      <c r="H61" s="54" t="s">
        <v>91</v>
      </c>
      <c r="I61" s="36" t="s">
        <v>10</v>
      </c>
      <c r="J61" s="36" t="s">
        <v>5</v>
      </c>
      <c r="K61" s="36">
        <v>49</v>
      </c>
      <c r="L61" s="36">
        <v>999</v>
      </c>
      <c r="M61" s="37" t="s">
        <v>4</v>
      </c>
      <c r="N61" s="36" t="s">
        <v>0</v>
      </c>
      <c r="O61" s="37" t="s">
        <v>47</v>
      </c>
      <c r="P61" s="55">
        <v>2638911.67</v>
      </c>
      <c r="Q61" s="42"/>
      <c r="R61" s="42"/>
      <c r="S61" s="47"/>
      <c r="T61" s="47"/>
      <c r="U61" s="47"/>
      <c r="V61" s="47"/>
      <c r="W61" s="47"/>
      <c r="X61" s="47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5:F45"/>
    <mergeCell ref="E47:F47"/>
    <mergeCell ref="E49:F49"/>
    <mergeCell ref="E54:F54"/>
    <mergeCell ref="B22:F22"/>
    <mergeCell ref="C23:F23"/>
    <mergeCell ref="D24:F24"/>
    <mergeCell ref="D44:F44"/>
    <mergeCell ref="D53:F53"/>
    <mergeCell ref="E25:F25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2022-07-21T02:51:52Z</cp:lastPrinted>
  <dcterms:created xsi:type="dcterms:W3CDTF">2014-10-20T08:12:52Z</dcterms:created>
  <dcterms:modified xsi:type="dcterms:W3CDTF">2022-09-20T04:18:40Z</dcterms:modified>
</cp:coreProperties>
</file>